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6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9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" sheetId="16" r:id="rId16"/>
    <sheet name="СпК" sheetId="17" r:id="rId17"/>
    <sheet name="К" sheetId="18" r:id="rId18"/>
    <sheet name="СпП" sheetId="19" r:id="rId19"/>
    <sheet name="П" sheetId="20" r:id="rId20"/>
    <sheet name="6л" sheetId="21" r:id="rId21"/>
    <sheet name="5л" sheetId="22" r:id="rId22"/>
    <sheet name="4л" sheetId="23" r:id="rId23"/>
    <sheet name="Сп3л" sheetId="24" r:id="rId24"/>
    <sheet name="3л" sheetId="25" r:id="rId25"/>
    <sheet name="Сп2л" sheetId="26" r:id="rId26"/>
    <sheet name="2л" sheetId="27" r:id="rId27"/>
    <sheet name="Сп1л" sheetId="28" r:id="rId28"/>
    <sheet name="1лстр1" sheetId="29" r:id="rId29"/>
    <sheet name="1лстр2" sheetId="30" r:id="rId30"/>
    <sheet name="СпСл" sheetId="31" r:id="rId31"/>
    <sheet name="Сл" sheetId="32" r:id="rId32"/>
    <sheet name="СпВл" sheetId="33" r:id="rId33"/>
    <sheet name="Вл" sheetId="34" r:id="rId34"/>
    <sheet name="СпПл" sheetId="35" r:id="rId35"/>
    <sheet name="Плстр1" sheetId="36" r:id="rId36"/>
    <sheet name="Плстр2" sheetId="37" r:id="rId37"/>
  </sheets>
  <definedNames>
    <definedName name="_xlnm.Print_Area" localSheetId="28">'1лстр1'!$A$1:$G$76</definedName>
    <definedName name="_xlnm.Print_Area" localSheetId="29">'1лстр2'!$A$1:$K$76</definedName>
    <definedName name="_xlnm.Print_Area" localSheetId="12">'1стр1'!$A$1:$G$76</definedName>
    <definedName name="_xlnm.Print_Area" localSheetId="13">'1стр2'!$A$1:$K$76</definedName>
    <definedName name="_xlnm.Print_Area" localSheetId="10">'2'!$A$1:$J$72</definedName>
    <definedName name="_xlnm.Print_Area" localSheetId="26">'2л'!$A$1:$J$72</definedName>
    <definedName name="_xlnm.Print_Area" localSheetId="8">'3'!$A$1:$J$36</definedName>
    <definedName name="_xlnm.Print_Area" localSheetId="24">'3л'!$A$1:$J$36</definedName>
    <definedName name="_xlnm.Print_Area" localSheetId="6">'4'!$A$1:$J$72</definedName>
    <definedName name="_xlnm.Print_Area" localSheetId="4">'5'!$A$1:$J$36</definedName>
    <definedName name="_xlnm.Print_Area" localSheetId="2">'6'!$A$1:$J$72</definedName>
    <definedName name="_xlnm.Print_Area" localSheetId="15">'В'!$A$1:$J$72</definedName>
    <definedName name="_xlnm.Print_Area" localSheetId="33">'Вл'!$A$1:$J$72</definedName>
    <definedName name="_xlnm.Print_Area" localSheetId="17">'К'!$A$1:$J$72</definedName>
    <definedName name="_xlnm.Print_Area" localSheetId="19">'П'!$A$1:$J$72</definedName>
    <definedName name="_xlnm.Print_Area" localSheetId="35">'Плстр1'!$A$1:$G$76</definedName>
    <definedName name="_xlnm.Print_Area" localSheetId="36">'Плстр2'!$A$1:$K$76</definedName>
    <definedName name="_xlnm.Print_Area" localSheetId="0">'Положение'!$A$1:$BG$173</definedName>
    <definedName name="_xlnm.Print_Area" localSheetId="31">'Сл'!$A$1:$J$72</definedName>
    <definedName name="_xlnm.Print_Area" localSheetId="11">'Сп1'!$A$1:$I$38</definedName>
    <definedName name="_xlnm.Print_Area" localSheetId="27">'Сп1л'!$A$1:$I$38</definedName>
    <definedName name="_xlnm.Print_Area" localSheetId="9">'Сп2'!$A$1:$I$22</definedName>
    <definedName name="_xlnm.Print_Area" localSheetId="25">'Сп2л'!$A$1:$I$22</definedName>
    <definedName name="_xlnm.Print_Area" localSheetId="7">'Сп3'!$A$1:$I$14</definedName>
    <definedName name="_xlnm.Print_Area" localSheetId="23">'Сп3л'!$A$1:$I$14</definedName>
    <definedName name="_xlnm.Print_Area" localSheetId="5">'Сп4'!$A$1:$I$22</definedName>
    <definedName name="_xlnm.Print_Area" localSheetId="3">'Сп5'!$A$1:$I$14</definedName>
    <definedName name="_xlnm.Print_Area" localSheetId="1">'Сп6'!$A$1:$I$22</definedName>
    <definedName name="_xlnm.Print_Area" localSheetId="14">'СпВ'!$A$1:$I$22</definedName>
    <definedName name="_xlnm.Print_Area" localSheetId="32">'СпВл'!$A$1:$I$22</definedName>
    <definedName name="_xlnm.Print_Area" localSheetId="16">'СпК'!$A$1:$I$22</definedName>
    <definedName name="_xlnm.Print_Area" localSheetId="18">'СпП'!$A$1:$I$22</definedName>
    <definedName name="_xlnm.Print_Area" localSheetId="34">'СпПл'!$A$1:$I$38</definedName>
    <definedName name="_xlnm.Print_Area" localSheetId="30">'СпСл'!$A$1:$I$22</definedName>
  </definedNames>
  <calcPr fullCalcOnLoad="1"/>
</workbook>
</file>

<file path=xl/sharedStrings.xml><?xml version="1.0" encoding="utf-8"?>
<sst xmlns="http://schemas.openxmlformats.org/spreadsheetml/2006/main" count="1225" uniqueCount="176">
  <si>
    <t>Кубок Башкортостана 2011</t>
  </si>
  <si>
    <t>1/128 финала Турнира Мак Хайлендер</t>
  </si>
  <si>
    <t>Список в соответствии с рейтингом</t>
  </si>
  <si>
    <t>№</t>
  </si>
  <si>
    <t>Список согласно занятым местам</t>
  </si>
  <si>
    <t>Шакирова Арина</t>
  </si>
  <si>
    <t>Набиуллина Камилла</t>
  </si>
  <si>
    <t>Зайнитдинова Галия</t>
  </si>
  <si>
    <t>Шакиров Богдан</t>
  </si>
  <si>
    <t>Мохова Ирина</t>
  </si>
  <si>
    <t>Бикбулатов Эрнэст</t>
  </si>
  <si>
    <t>Набиуллина Диана</t>
  </si>
  <si>
    <t>Макаров Егор</t>
  </si>
  <si>
    <t>Шайбаков Эмиль</t>
  </si>
  <si>
    <t>Суфияров Ильнур</t>
  </si>
  <si>
    <t>Нарец Рита</t>
  </si>
  <si>
    <t>Яметова Алина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</si>
  <si>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</si>
  <si>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</si>
  <si>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</si>
  <si>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</si>
  <si>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</si>
  <si>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</si>
  <si>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</si>
  <si>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</si>
  <si>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</si>
  <si>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</si>
  <si>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</si>
  <si>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</si>
  <si>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</si>
  <si>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</si>
  <si>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</si>
  <si>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</si>
  <si>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</si>
  <si>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1/64 финала Турнира Мак Хайлендер</t>
  </si>
  <si>
    <t>Ошурбеков Руслан</t>
  </si>
  <si>
    <t>Турьянова Карина</t>
  </si>
  <si>
    <t>Суслова Юлия</t>
  </si>
  <si>
    <t>Алексеев Олег</t>
  </si>
  <si>
    <t>1/32 финала Турнира Мак Хайлендер</t>
  </si>
  <si>
    <t>Шаймухаметов Ильшат</t>
  </si>
  <si>
    <t>Молодцова Ксения</t>
  </si>
  <si>
    <t>Миксонов Эренбург</t>
  </si>
  <si>
    <t>Хакимова Регина</t>
  </si>
  <si>
    <t>Тихомиров Кирилл</t>
  </si>
  <si>
    <t>Калимуллин Вадим</t>
  </si>
  <si>
    <t>Равилов Руслан</t>
  </si>
  <si>
    <t>1/16 финала Турнира Мак Хайлендер</t>
  </si>
  <si>
    <t>Габдуллин Марс</t>
  </si>
  <si>
    <t>Юнусов Ринат</t>
  </si>
  <si>
    <t>Неизвестных Игорь</t>
  </si>
  <si>
    <t>Афанасьев Вадим</t>
  </si>
  <si>
    <t>1/8 финала Турнира Мак Хайлендер</t>
  </si>
  <si>
    <t>Исмагилов Вадим</t>
  </si>
  <si>
    <t>Шайдулов Эдуард</t>
  </si>
  <si>
    <t>Султанмуратов Ильдар</t>
  </si>
  <si>
    <t>Булаев Владимир</t>
  </si>
  <si>
    <t>Новиков Иван</t>
  </si>
  <si>
    <t>Сафиуллин Динар</t>
  </si>
  <si>
    <t>Грошев Юрий</t>
  </si>
  <si>
    <t>Валинуров Денис</t>
  </si>
  <si>
    <t>Омерова Александра</t>
  </si>
  <si>
    <t>Ильясов Анвар</t>
  </si>
  <si>
    <t>Новикова Ольга</t>
  </si>
  <si>
    <t>Овод Вадим</t>
  </si>
  <si>
    <t>Музафаров Богдан</t>
  </si>
  <si>
    <t>Гилязова Альбина</t>
  </si>
  <si>
    <t>1/4 финала Турнира Мак Хайлендер</t>
  </si>
  <si>
    <t>Коробко Павел</t>
  </si>
  <si>
    <t>Медведев Тарас</t>
  </si>
  <si>
    <t>Бочаров Артем</t>
  </si>
  <si>
    <t>Прокофьев Михаил</t>
  </si>
  <si>
    <t>Осинский Александр</t>
  </si>
  <si>
    <t>Бражников Евгений</t>
  </si>
  <si>
    <t>Искарова Фануза</t>
  </si>
  <si>
    <t>Насыров Илдар</t>
  </si>
  <si>
    <t>Маневич Сергей</t>
  </si>
  <si>
    <t>Емельянов Александр</t>
  </si>
  <si>
    <t>Кузьмин Александр</t>
  </si>
  <si>
    <t>Лактионов Глеб</t>
  </si>
  <si>
    <t>Антошкин Алексей</t>
  </si>
  <si>
    <t>Рахматуллина Ляйсан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</si>
  <si>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</si>
  <si>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</si>
  <si>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</si>
  <si>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</si>
  <si>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</si>
  <si>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</si>
  <si>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</si>
  <si>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</si>
  <si>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</si>
  <si>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</si>
  <si>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</si>
  <si>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</si>
  <si>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</si>
  <si>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</si>
  <si>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</si>
  <si>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</si>
  <si>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Мак Хайлендер</t>
  </si>
  <si>
    <t>Лютый Олег</t>
  </si>
  <si>
    <t>Коротеев Георгий</t>
  </si>
  <si>
    <t>Рудаков Константин</t>
  </si>
  <si>
    <t>Семенов Юрий</t>
  </si>
  <si>
    <t>Стародубцев Олег</t>
  </si>
  <si>
    <t>Халимонов Евгений</t>
  </si>
  <si>
    <t>Тодрамович Александр</t>
  </si>
  <si>
    <t>Шапошников Александр</t>
  </si>
  <si>
    <t>Толкачев Иван</t>
  </si>
  <si>
    <t>Аксенов Андрей</t>
  </si>
  <si>
    <t>Баринов Владимир</t>
  </si>
  <si>
    <t>Могилевская Инесса</t>
  </si>
  <si>
    <t>Куряева Валентина</t>
  </si>
  <si>
    <t>Хакимова Фиоза</t>
  </si>
  <si>
    <t>Полуфинал Турнира Мак Хайлендер</t>
  </si>
  <si>
    <t>Ратникова Наталья</t>
  </si>
  <si>
    <t>Шарипов Давид</t>
  </si>
  <si>
    <t>Горбунов Валентин</t>
  </si>
  <si>
    <t>Кузнецов Дмитрий</t>
  </si>
  <si>
    <t>Семенов Константин</t>
  </si>
  <si>
    <t>Асылгужин Марсель</t>
  </si>
  <si>
    <t>Сагитов Александр</t>
  </si>
  <si>
    <t>Байрамалов Леонид</t>
  </si>
  <si>
    <t>Сайфуллина Азалия</t>
  </si>
  <si>
    <t>Исмайлов Азамат</t>
  </si>
  <si>
    <t>Полуфинал пятницы Турнира МакХайлендер</t>
  </si>
  <si>
    <t>Салманов Сергей</t>
  </si>
  <si>
    <t>Медведев Анатолий</t>
  </si>
  <si>
    <t>Игнатенко Алексей</t>
  </si>
  <si>
    <t>Хаматшин Евгений</t>
  </si>
  <si>
    <t>Турнир 6-й лиги Этапа Мак Хайлендер</t>
  </si>
  <si>
    <t>Ф.И.О.</t>
  </si>
  <si>
    <t>место</t>
  </si>
  <si>
    <t>0</t>
  </si>
  <si>
    <t>2</t>
  </si>
  <si>
    <t>Гарипов Радим</t>
  </si>
  <si>
    <t>3</t>
  </si>
  <si>
    <t>1</t>
  </si>
  <si>
    <t>Турнир 5-й лиги Этапа Мак Хайлендер</t>
  </si>
  <si>
    <t>Хабибуллин Мухаммет</t>
  </si>
  <si>
    <t>Турнир 4-й лиги Этапа Мак Хайлендер</t>
  </si>
  <si>
    <t>Баянова Альбина</t>
  </si>
  <si>
    <t>Турнир 3-й лиги Этапа Мак Хайлендер</t>
  </si>
  <si>
    <t>Гилемханова Дина</t>
  </si>
  <si>
    <t>Зверс Виктория</t>
  </si>
  <si>
    <t>Набиуллина Светлана</t>
  </si>
  <si>
    <t>Турнир 2-й лиги Этапа Мак Хайлендер</t>
  </si>
  <si>
    <t>Мухутдинов Динар</t>
  </si>
  <si>
    <t>Овод Максим</t>
  </si>
  <si>
    <t>Зверс Марк</t>
  </si>
  <si>
    <t>Басс Кирилл</t>
  </si>
  <si>
    <t>Турнир 1-й лиги Этапа Мак Хайлендер</t>
  </si>
  <si>
    <t>Низамутдинов Эльмир</t>
  </si>
  <si>
    <t>Манайчев Владимир</t>
  </si>
  <si>
    <t>Абоимов Владимир</t>
  </si>
  <si>
    <t>Турнир Старшей лиги Этапа Мак Хайлендер</t>
  </si>
  <si>
    <t>Барышев Сергей</t>
  </si>
  <si>
    <t>Уткулов Ринат</t>
  </si>
  <si>
    <t>Усков Сергей</t>
  </si>
  <si>
    <t>Турнир Высшей лиги Этапа Мак Хайлендер</t>
  </si>
  <si>
    <t>Мазурин Александр</t>
  </si>
  <si>
    <t>Шакуров Нафис</t>
  </si>
  <si>
    <t>Тагиров Сайфулла</t>
  </si>
  <si>
    <t>Турнир Премьер-лиги Этапа Мак Хайлендер</t>
  </si>
  <si>
    <t>Байбулдин Андрей</t>
  </si>
  <si>
    <t>Аристов Александр</t>
  </si>
  <si>
    <t>Аббасов Рустамхон</t>
  </si>
  <si>
    <t>Харламов Руслан</t>
  </si>
  <si>
    <t>Сафиуллин Азат</t>
  </si>
  <si>
    <t>Срумов Антон</t>
  </si>
  <si>
    <t>Максютов Азат</t>
  </si>
  <si>
    <t>Суфияров Эдуард</t>
  </si>
  <si>
    <t>Исмайлов Азат</t>
  </si>
  <si>
    <t>Ветохина Анастасия</t>
  </si>
  <si>
    <t>Хабиров Марс</t>
  </si>
  <si>
    <t>Давлетов Тимур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</si>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</sst>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sz val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0" fontId="17" fillId="2" borderId="4" xfId="0" applyFont="1" applyFill="1" applyBorder="1" applyAlignment="1" applyProtection="1">
      <alignment horizontal="left"/>
      <protection/>
    </xf>
    <xf numFmtId="0" fontId="16" fillId="2" borderId="5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2" fillId="2" borderId="7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181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left"/>
      <protection/>
    </xf>
    <xf numFmtId="16" fontId="6" fillId="2" borderId="0" xfId="0" applyNumberFormat="1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/>
    </xf>
    <xf numFmtId="49" fontId="21" fillId="0" borderId="0" xfId="19" applyNumberFormat="1" applyFont="1" applyFill="1" applyAlignment="1">
      <alignment horizontal="left" vertical="center"/>
      <protection/>
    </xf>
    <xf numFmtId="0" fontId="0" fillId="0" borderId="0" xfId="19" applyFill="1">
      <alignment/>
      <protection/>
    </xf>
    <xf numFmtId="49" fontId="0" fillId="0" borderId="0" xfId="19" applyNumberFormat="1" applyFill="1">
      <alignment/>
      <protection/>
    </xf>
    <xf numFmtId="49" fontId="7" fillId="0" borderId="0" xfId="19" applyNumberFormat="1" applyFont="1" applyFill="1" applyAlignment="1">
      <alignment horizontal="left"/>
      <protection/>
    </xf>
    <xf numFmtId="181" fontId="7" fillId="0" borderId="0" xfId="19" applyNumberFormat="1" applyFont="1" applyFill="1" applyAlignment="1">
      <alignment horizontal="left"/>
      <protection/>
    </xf>
    <xf numFmtId="49" fontId="0" fillId="0" borderId="0" xfId="19" applyNumberFormat="1" applyFill="1" applyAlignment="1">
      <alignment horizontal="right"/>
      <protection/>
    </xf>
    <xf numFmtId="49" fontId="0" fillId="0" borderId="0" xfId="19" applyNumberFormat="1" applyFill="1" applyAlignment="1">
      <alignment horizontal="right"/>
      <protection/>
    </xf>
    <xf numFmtId="49" fontId="22" fillId="0" borderId="1" xfId="19" applyNumberFormat="1" applyFont="1" applyFill="1" applyBorder="1" applyAlignment="1">
      <alignment horizontal="center" vertical="center" wrapText="1"/>
      <protection/>
    </xf>
    <xf numFmtId="49" fontId="23" fillId="0" borderId="8" xfId="19" applyNumberFormat="1" applyFont="1" applyFill="1" applyBorder="1" applyAlignment="1">
      <alignment horizontal="center" vertical="center"/>
      <protection/>
    </xf>
    <xf numFmtId="49" fontId="23" fillId="0" borderId="9" xfId="19" applyNumberFormat="1" applyFont="1" applyFill="1" applyBorder="1" applyAlignment="1">
      <alignment horizontal="center" vertical="center"/>
      <protection/>
    </xf>
    <xf numFmtId="49" fontId="23" fillId="0" borderId="10" xfId="19" applyNumberFormat="1" applyFont="1" applyFill="1" applyBorder="1" applyAlignment="1">
      <alignment horizontal="center" vertical="center"/>
      <protection/>
    </xf>
    <xf numFmtId="49" fontId="23" fillId="0" borderId="1" xfId="19" applyNumberFormat="1" applyFont="1" applyFill="1" applyBorder="1" applyAlignment="1">
      <alignment horizontal="center" vertical="center" wrapText="1"/>
      <protection/>
    </xf>
    <xf numFmtId="49" fontId="6" fillId="0" borderId="1" xfId="19" applyNumberFormat="1" applyFont="1" applyFill="1" applyBorder="1" applyAlignment="1">
      <alignment horizontal="center" vertical="center" wrapText="1"/>
      <protection/>
    </xf>
    <xf numFmtId="49" fontId="23" fillId="0" borderId="1" xfId="19" applyNumberFormat="1" applyFont="1" applyFill="1" applyBorder="1" applyAlignment="1">
      <alignment horizontal="center" vertical="center"/>
      <protection/>
    </xf>
    <xf numFmtId="49" fontId="24" fillId="0" borderId="1" xfId="19" applyNumberFormat="1" applyFont="1" applyFill="1" applyBorder="1" applyAlignment="1">
      <alignment horizontal="left" vertical="center"/>
      <protection/>
    </xf>
    <xf numFmtId="49" fontId="7" fillId="5" borderId="1" xfId="19" applyNumberFormat="1" applyFont="1" applyFill="1" applyBorder="1" applyAlignment="1">
      <alignment horizontal="center" vertical="center"/>
      <protection/>
    </xf>
    <xf numFmtId="49" fontId="7" fillId="0" borderId="1" xfId="19" applyNumberFormat="1" applyFont="1" applyFill="1" applyBorder="1" applyAlignment="1">
      <alignment horizontal="center" vertical="center"/>
      <protection/>
    </xf>
    <xf numFmtId="49" fontId="25" fillId="0" borderId="1" xfId="19" applyNumberFormat="1" applyFont="1" applyFill="1" applyBorder="1" applyAlignment="1">
      <alignment horizontal="center" vertical="center"/>
      <protection/>
    </xf>
    <xf numFmtId="49" fontId="21" fillId="0" borderId="0" xfId="18" applyNumberFormat="1" applyFont="1" applyFill="1" applyAlignment="1">
      <alignment horizontal="left" vertical="center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7" fillId="0" borderId="0" xfId="18" applyNumberFormat="1" applyFont="1" applyFill="1" applyAlignment="1">
      <alignment horizontal="left"/>
      <protection/>
    </xf>
    <xf numFmtId="181" fontId="7" fillId="0" borderId="0" xfId="18" applyNumberFormat="1" applyFont="1" applyFill="1" applyAlignment="1">
      <alignment horizontal="left"/>
      <protection/>
    </xf>
    <xf numFmtId="49" fontId="0" fillId="0" borderId="0" xfId="18" applyNumberFormat="1" applyFill="1" applyAlignment="1">
      <alignment horizontal="right"/>
      <protection/>
    </xf>
    <xf numFmtId="49" fontId="0" fillId="0" borderId="0" xfId="18" applyNumberFormat="1" applyFill="1" applyAlignment="1">
      <alignment horizontal="right"/>
      <protection/>
    </xf>
    <xf numFmtId="49" fontId="22" fillId="0" borderId="1" xfId="18" applyNumberFormat="1" applyFont="1" applyFill="1" applyBorder="1" applyAlignment="1">
      <alignment horizontal="center" vertical="center" wrapText="1"/>
      <protection/>
    </xf>
    <xf numFmtId="49" fontId="23" fillId="0" borderId="8" xfId="18" applyNumberFormat="1" applyFont="1" applyFill="1" applyBorder="1" applyAlignment="1">
      <alignment horizontal="center" vertical="center"/>
      <protection/>
    </xf>
    <xf numFmtId="49" fontId="23" fillId="0" borderId="9" xfId="18" applyNumberFormat="1" applyFont="1" applyFill="1" applyBorder="1" applyAlignment="1">
      <alignment horizontal="center" vertical="center"/>
      <protection/>
    </xf>
    <xf numFmtId="49" fontId="23" fillId="0" borderId="10" xfId="18" applyNumberFormat="1" applyFont="1" applyFill="1" applyBorder="1" applyAlignment="1">
      <alignment horizontal="center" vertical="center"/>
      <protection/>
    </xf>
    <xf numFmtId="49" fontId="23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9" fontId="23" fillId="0" borderId="1" xfId="18" applyNumberFormat="1" applyFont="1" applyFill="1" applyBorder="1" applyAlignment="1">
      <alignment horizontal="center" vertical="center"/>
      <protection/>
    </xf>
    <xf numFmtId="49" fontId="24" fillId="0" borderId="1" xfId="18" applyNumberFormat="1" applyFont="1" applyFill="1" applyBorder="1" applyAlignment="1">
      <alignment horizontal="left" vertical="center"/>
      <protection/>
    </xf>
    <xf numFmtId="49" fontId="7" fillId="5" borderId="1" xfId="18" applyNumberFormat="1" applyFont="1" applyFill="1" applyBorder="1" applyAlignment="1">
      <alignment horizontal="center" vertical="center"/>
      <protection/>
    </xf>
    <xf numFmtId="49" fontId="7" fillId="0" borderId="1" xfId="18" applyNumberFormat="1" applyFont="1" applyFill="1" applyBorder="1" applyAlignment="1">
      <alignment horizontal="center" vertical="center"/>
      <protection/>
    </xf>
    <xf numFmtId="49" fontId="25" fillId="0" borderId="1" xfId="18" applyNumberFormat="1" applyFont="1" applyFill="1" applyBorder="1" applyAlignment="1">
      <alignment horizontal="center" vertical="center"/>
      <protection/>
    </xf>
    <xf numFmtId="49" fontId="21" fillId="0" borderId="0" xfId="17" applyNumberFormat="1" applyFont="1" applyFill="1" applyAlignment="1">
      <alignment horizontal="left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7" fillId="0" borderId="0" xfId="17" applyNumberFormat="1" applyFont="1" applyFill="1" applyAlignment="1">
      <alignment horizontal="left"/>
      <protection/>
    </xf>
    <xf numFmtId="181" fontId="7" fillId="0" borderId="0" xfId="17" applyNumberFormat="1" applyFont="1" applyFill="1" applyAlignment="1">
      <alignment horizontal="left"/>
      <protection/>
    </xf>
    <xf numFmtId="49" fontId="0" fillId="0" borderId="0" xfId="17" applyNumberFormat="1" applyFill="1" applyAlignment="1">
      <alignment horizontal="right"/>
      <protection/>
    </xf>
    <xf numFmtId="49" fontId="0" fillId="0" borderId="0" xfId="17" applyNumberFormat="1" applyFill="1" applyAlignment="1">
      <alignment horizontal="right"/>
      <protection/>
    </xf>
    <xf numFmtId="49" fontId="22" fillId="0" borderId="1" xfId="17" applyNumberFormat="1" applyFont="1" applyFill="1" applyBorder="1" applyAlignment="1">
      <alignment horizontal="center" vertical="center" wrapText="1"/>
      <protection/>
    </xf>
    <xf numFmtId="49" fontId="23" fillId="0" borderId="8" xfId="17" applyNumberFormat="1" applyFont="1" applyFill="1" applyBorder="1" applyAlignment="1">
      <alignment horizontal="center" vertical="center"/>
      <protection/>
    </xf>
    <xf numFmtId="49" fontId="23" fillId="0" borderId="9" xfId="17" applyNumberFormat="1" applyFont="1" applyFill="1" applyBorder="1" applyAlignment="1">
      <alignment horizontal="center" vertical="center"/>
      <protection/>
    </xf>
    <xf numFmtId="49" fontId="23" fillId="0" borderId="10" xfId="17" applyNumberFormat="1" applyFont="1" applyFill="1" applyBorder="1" applyAlignment="1">
      <alignment horizontal="center" vertical="center"/>
      <protection/>
    </xf>
    <xf numFmtId="49" fontId="23" fillId="0" borderId="1" xfId="17" applyNumberFormat="1" applyFont="1" applyFill="1" applyBorder="1" applyAlignment="1">
      <alignment horizontal="center" vertical="center" wrapText="1"/>
      <protection/>
    </xf>
    <xf numFmtId="49" fontId="6" fillId="0" borderId="1" xfId="17" applyNumberFormat="1" applyFont="1" applyFill="1" applyBorder="1" applyAlignment="1">
      <alignment horizontal="center" vertical="center" wrapText="1"/>
      <protection/>
    </xf>
    <xf numFmtId="49" fontId="23" fillId="0" borderId="1" xfId="17" applyNumberFormat="1" applyFont="1" applyFill="1" applyBorder="1" applyAlignment="1">
      <alignment horizontal="center" vertical="center"/>
      <protection/>
    </xf>
    <xf numFmtId="49" fontId="24" fillId="0" borderId="1" xfId="17" applyNumberFormat="1" applyFont="1" applyFill="1" applyBorder="1" applyAlignment="1">
      <alignment horizontal="left" vertical="center"/>
      <protection/>
    </xf>
    <xf numFmtId="49" fontId="7" fillId="5" borderId="1" xfId="17" applyNumberFormat="1" applyFont="1" applyFill="1" applyBorder="1" applyAlignment="1">
      <alignment horizontal="center" vertical="center"/>
      <protection/>
    </xf>
    <xf numFmtId="49" fontId="7" fillId="0" borderId="1" xfId="17" applyNumberFormat="1" applyFont="1" applyFill="1" applyBorder="1" applyAlignment="1">
      <alignment horizontal="center" vertical="center"/>
      <protection/>
    </xf>
    <xf numFmtId="49" fontId="25" fillId="0" borderId="1" xfId="17" applyNumberFormat="1" applyFont="1" applyFill="1" applyBorder="1" applyAlignment="1">
      <alignment horizontal="center" vertical="center"/>
      <protection/>
    </xf>
  </cellXfs>
  <cellStyles count="9">
    <cellStyle name="Normal" xfId="0"/>
    <cellStyle name="Currency" xfId="15"/>
    <cellStyle name="Currency [0]" xfId="16"/>
    <cellStyle name="Обычный_р4" xfId="17"/>
    <cellStyle name="Обычный_р5" xfId="18"/>
    <cellStyle name="Обычный_р6" xfId="19"/>
    <cellStyle name="Percent" xfId="20"/>
    <cellStyle name="Comma" xfId="21"/>
    <cellStyle name="Comma [0]" xfId="2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173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2801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52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40740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53</v>
      </c>
      <c r="B7" s="8">
        <v>1</v>
      </c>
      <c r="C7" s="9" t="str">
        <f>2!F20</f>
        <v>Исмагилов Вадим</v>
      </c>
      <c r="D7" s="6"/>
      <c r="E7" s="6"/>
      <c r="F7" s="6"/>
      <c r="G7" s="6"/>
      <c r="H7" s="6"/>
      <c r="I7" s="6"/>
    </row>
    <row r="8" spans="1:9" ht="18">
      <c r="A8" s="7" t="s">
        <v>54</v>
      </c>
      <c r="B8" s="8">
        <v>2</v>
      </c>
      <c r="C8" s="9" t="str">
        <f>2!F31</f>
        <v>Сафиуллин Динар</v>
      </c>
      <c r="D8" s="6"/>
      <c r="E8" s="6"/>
      <c r="F8" s="6"/>
      <c r="G8" s="6"/>
      <c r="H8" s="6"/>
      <c r="I8" s="6"/>
    </row>
    <row r="9" spans="1:9" ht="18">
      <c r="A9" s="7" t="s">
        <v>55</v>
      </c>
      <c r="B9" s="8">
        <v>3</v>
      </c>
      <c r="C9" s="9" t="str">
        <f>2!G43</f>
        <v>Новиков Иван</v>
      </c>
      <c r="D9" s="6"/>
      <c r="E9" s="6"/>
      <c r="F9" s="6"/>
      <c r="G9" s="6"/>
      <c r="H9" s="6"/>
      <c r="I9" s="6"/>
    </row>
    <row r="10" spans="1:9" ht="18">
      <c r="A10" s="7" t="s">
        <v>56</v>
      </c>
      <c r="B10" s="8">
        <v>4</v>
      </c>
      <c r="C10" s="9" t="str">
        <f>2!G51</f>
        <v>Булаев Владимир</v>
      </c>
      <c r="D10" s="6"/>
      <c r="E10" s="6"/>
      <c r="F10" s="6"/>
      <c r="G10" s="6"/>
      <c r="H10" s="6"/>
      <c r="I10" s="6"/>
    </row>
    <row r="11" spans="1:9" ht="18">
      <c r="A11" s="7" t="s">
        <v>57</v>
      </c>
      <c r="B11" s="8">
        <v>5</v>
      </c>
      <c r="C11" s="9" t="str">
        <f>2!C55</f>
        <v>Султанмуратов Ильдар</v>
      </c>
      <c r="D11" s="6"/>
      <c r="E11" s="6"/>
      <c r="F11" s="6"/>
      <c r="G11" s="6"/>
      <c r="H11" s="6"/>
      <c r="I11" s="6"/>
    </row>
    <row r="12" spans="1:9" ht="18">
      <c r="A12" s="7" t="s">
        <v>58</v>
      </c>
      <c r="B12" s="8">
        <v>6</v>
      </c>
      <c r="C12" s="9" t="str">
        <f>2!C57</f>
        <v>Омерова Александра</v>
      </c>
      <c r="D12" s="6"/>
      <c r="E12" s="6"/>
      <c r="F12" s="6"/>
      <c r="G12" s="6"/>
      <c r="H12" s="6"/>
      <c r="I12" s="6"/>
    </row>
    <row r="13" spans="1:9" ht="18">
      <c r="A13" s="7" t="s">
        <v>49</v>
      </c>
      <c r="B13" s="8">
        <v>7</v>
      </c>
      <c r="C13" s="9" t="str">
        <f>2!C60</f>
        <v>Шайдулов Эдуард</v>
      </c>
      <c r="D13" s="6"/>
      <c r="E13" s="6"/>
      <c r="F13" s="6"/>
      <c r="G13" s="6"/>
      <c r="H13" s="6"/>
      <c r="I13" s="6"/>
    </row>
    <row r="14" spans="1:9" ht="18">
      <c r="A14" s="7" t="s">
        <v>59</v>
      </c>
      <c r="B14" s="8">
        <v>8</v>
      </c>
      <c r="C14" s="9" t="str">
        <f>2!C62</f>
        <v>Музафаров Богдан</v>
      </c>
      <c r="D14" s="6"/>
      <c r="E14" s="6"/>
      <c r="F14" s="6"/>
      <c r="G14" s="6"/>
      <c r="H14" s="6"/>
      <c r="I14" s="6"/>
    </row>
    <row r="15" spans="1:9" ht="18">
      <c r="A15" s="7" t="s">
        <v>60</v>
      </c>
      <c r="B15" s="8">
        <v>9</v>
      </c>
      <c r="C15" s="9" t="str">
        <f>2!G57</f>
        <v>Ильясов Анвар</v>
      </c>
      <c r="D15" s="6"/>
      <c r="E15" s="6"/>
      <c r="F15" s="6"/>
      <c r="G15" s="6"/>
      <c r="H15" s="6"/>
      <c r="I15" s="6"/>
    </row>
    <row r="16" spans="1:9" ht="18">
      <c r="A16" s="7" t="s">
        <v>61</v>
      </c>
      <c r="B16" s="8">
        <v>10</v>
      </c>
      <c r="C16" s="9" t="str">
        <f>2!G60</f>
        <v>Новикова Ольга</v>
      </c>
      <c r="D16" s="6"/>
      <c r="E16" s="6"/>
      <c r="F16" s="6"/>
      <c r="G16" s="6"/>
      <c r="H16" s="6"/>
      <c r="I16" s="6"/>
    </row>
    <row r="17" spans="1:9" ht="18">
      <c r="A17" s="7" t="s">
        <v>62</v>
      </c>
      <c r="B17" s="8">
        <v>11</v>
      </c>
      <c r="C17" s="9" t="str">
        <f>2!G64</f>
        <v>Валинуров Денис</v>
      </c>
      <c r="D17" s="6"/>
      <c r="E17" s="6"/>
      <c r="F17" s="6"/>
      <c r="G17" s="6"/>
      <c r="H17" s="6"/>
      <c r="I17" s="6"/>
    </row>
    <row r="18" spans="1:9" ht="18">
      <c r="A18" s="7" t="s">
        <v>50</v>
      </c>
      <c r="B18" s="8">
        <v>12</v>
      </c>
      <c r="C18" s="9" t="str">
        <f>2!G66</f>
        <v>Грошев Юрий</v>
      </c>
      <c r="D18" s="6"/>
      <c r="E18" s="6"/>
      <c r="F18" s="6"/>
      <c r="G18" s="6"/>
      <c r="H18" s="6"/>
      <c r="I18" s="6"/>
    </row>
    <row r="19" spans="1:9" ht="18">
      <c r="A19" s="7" t="s">
        <v>63</v>
      </c>
      <c r="B19" s="8">
        <v>13</v>
      </c>
      <c r="C19" s="9" t="str">
        <f>2!D67</f>
        <v>Юнусов Ринат</v>
      </c>
      <c r="D19" s="6"/>
      <c r="E19" s="6"/>
      <c r="F19" s="6"/>
      <c r="G19" s="6"/>
      <c r="H19" s="6"/>
      <c r="I19" s="6"/>
    </row>
    <row r="20" spans="1:9" ht="18">
      <c r="A20" s="7" t="s">
        <v>64</v>
      </c>
      <c r="B20" s="8">
        <v>14</v>
      </c>
      <c r="C20" s="9" t="str">
        <f>2!D70</f>
        <v>Неизвестных Игорь</v>
      </c>
      <c r="D20" s="6"/>
      <c r="E20" s="6"/>
      <c r="F20" s="6"/>
      <c r="G20" s="6"/>
      <c r="H20" s="6"/>
      <c r="I20" s="6"/>
    </row>
    <row r="21" spans="1:9" ht="18">
      <c r="A21" s="7" t="s">
        <v>65</v>
      </c>
      <c r="B21" s="8">
        <v>15</v>
      </c>
      <c r="C21" s="9" t="str">
        <f>2!G69</f>
        <v>Овод Вадим</v>
      </c>
      <c r="D21" s="6"/>
      <c r="E21" s="6"/>
      <c r="F21" s="6"/>
      <c r="G21" s="6"/>
      <c r="H21" s="6"/>
      <c r="I21" s="6"/>
    </row>
    <row r="22" spans="1:9" ht="18">
      <c r="A22" s="7" t="s">
        <v>66</v>
      </c>
      <c r="B22" s="8">
        <v>16</v>
      </c>
      <c r="C22" s="9" t="str">
        <f>2!G71</f>
        <v>Гилязова Альбина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Сп2!A1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Сп2!A2</f>
        <v>1/8 финала Турнира Мак Хайлендер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Сп2!A3</f>
        <v>40740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Сп2!A7</f>
        <v>Исмагилов Вадим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53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Сп2!A22</f>
        <v>Гилязова Альбина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53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Сп2!A15</f>
        <v>Валинуров Денис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59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Сп2!A14</f>
        <v>Грошев Юрий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53</v>
      </c>
      <c r="F12" s="11"/>
      <c r="G12" s="20"/>
      <c r="H12" s="11"/>
      <c r="I12" s="11"/>
    </row>
    <row r="13" spans="1:9" ht="12.75">
      <c r="A13" s="12">
        <v>5</v>
      </c>
      <c r="B13" s="13" t="str">
        <f>Сп2!A11</f>
        <v>Новиков Иван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57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Сп2!A18</f>
        <v>Неизвестных Игорь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57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Сп2!A19</f>
        <v>Новикова Ольга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56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Сп2!A10</f>
        <v>Булаев Владимир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53</v>
      </c>
      <c r="G20" s="15"/>
      <c r="H20" s="15"/>
      <c r="I20" s="15"/>
    </row>
    <row r="21" spans="1:9" ht="12.75">
      <c r="A21" s="12">
        <v>3</v>
      </c>
      <c r="B21" s="13" t="str">
        <f>Сп2!A9</f>
        <v>Султанмуратов Ильдар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55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Сп2!A20</f>
        <v>Овод Вадим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58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Сп2!A17</f>
        <v>Ильясов Анвар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58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Сп2!A12</f>
        <v>Сафиуллин Динар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58</v>
      </c>
      <c r="F28" s="23"/>
      <c r="G28" s="11"/>
      <c r="H28" s="11"/>
      <c r="I28" s="11"/>
    </row>
    <row r="29" spans="1:9" ht="12.75">
      <c r="A29" s="12">
        <v>7</v>
      </c>
      <c r="B29" s="13" t="str">
        <f>Сп2!A13</f>
        <v>Юнусов Ринат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61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Сп2!A16</f>
        <v>Омерова Александра</v>
      </c>
      <c r="C31" s="18"/>
      <c r="D31" s="18"/>
      <c r="E31" s="12">
        <v>-15</v>
      </c>
      <c r="F31" s="13" t="str">
        <f>IF(F20=E12,E28,IF(F20=E28,E12,0))</f>
        <v>Сафиуллин Динар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61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Сп2!A21</f>
        <v>Музафаров Богдан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54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Сп2!A8</f>
        <v>Шайдулов Эдуард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Гилязова Альбина</v>
      </c>
      <c r="C37" s="11"/>
      <c r="D37" s="12">
        <v>-13</v>
      </c>
      <c r="E37" s="13" t="str">
        <f>IF(E12=D8,D16,IF(E12=D16,D8,0))</f>
        <v>Новиков Иван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60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Валинуров Денис</v>
      </c>
      <c r="C39" s="14">
        <v>20</v>
      </c>
      <c r="D39" s="24" t="s">
        <v>54</v>
      </c>
      <c r="E39" s="14">
        <v>26</v>
      </c>
      <c r="F39" s="24" t="s">
        <v>57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Шайдулов Эдуард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Неизвестных Игорь</v>
      </c>
      <c r="C41" s="11"/>
      <c r="D41" s="14">
        <v>24</v>
      </c>
      <c r="E41" s="25" t="s">
        <v>55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63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Новикова Ольга</v>
      </c>
      <c r="C43" s="14">
        <v>21</v>
      </c>
      <c r="D43" s="25" t="s">
        <v>55</v>
      </c>
      <c r="E43" s="23"/>
      <c r="F43" s="14">
        <v>28</v>
      </c>
      <c r="G43" s="24" t="s">
        <v>57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Султанмуратов Ильдар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Овод Вадим</v>
      </c>
      <c r="C45" s="11"/>
      <c r="D45" s="12">
        <v>-14</v>
      </c>
      <c r="E45" s="13" t="str">
        <f>IF(E28=D24,D32,IF(E28=D32,D24,0))</f>
        <v>Омерова Александра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62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Ильясов Анвар</v>
      </c>
      <c r="C47" s="14">
        <v>22</v>
      </c>
      <c r="D47" s="24" t="s">
        <v>56</v>
      </c>
      <c r="E47" s="14">
        <v>27</v>
      </c>
      <c r="F47" s="25" t="s">
        <v>56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Булаев Владимир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Юнусов Ринат</v>
      </c>
      <c r="C49" s="11"/>
      <c r="D49" s="14">
        <v>25</v>
      </c>
      <c r="E49" s="25" t="s">
        <v>56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65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Музафаров Богдан</v>
      </c>
      <c r="C51" s="14">
        <v>23</v>
      </c>
      <c r="D51" s="25" t="s">
        <v>65</v>
      </c>
      <c r="E51" s="23"/>
      <c r="F51" s="12">
        <v>-28</v>
      </c>
      <c r="G51" s="13" t="str">
        <f>IF(G43=F39,F47,IF(G43=F47,F39,0))</f>
        <v>Булаев Владимир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Грошев Юрий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Султанмуратов Ильдар</v>
      </c>
      <c r="C54" s="11"/>
      <c r="D54" s="12">
        <v>-20</v>
      </c>
      <c r="E54" s="13" t="str">
        <f>IF(D39=C38,C40,IF(D39=C40,C38,0))</f>
        <v>Валинуров Денис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55</v>
      </c>
      <c r="D55" s="11"/>
      <c r="E55" s="14">
        <v>31</v>
      </c>
      <c r="F55" s="15" t="s">
        <v>63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Омерова Александра</v>
      </c>
      <c r="C56" s="28" t="s">
        <v>22</v>
      </c>
      <c r="D56" s="12">
        <v>-21</v>
      </c>
      <c r="E56" s="17" t="str">
        <f>IF(D43=C42,C44,IF(D43=C44,C42,0))</f>
        <v>Новикова Ольга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Омерова Александра</v>
      </c>
      <c r="D57" s="11"/>
      <c r="E57" s="11"/>
      <c r="F57" s="14">
        <v>33</v>
      </c>
      <c r="G57" s="15" t="s">
        <v>62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Ильясов Анвар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Шайдулов Эдуард</v>
      </c>
      <c r="C59" s="11"/>
      <c r="D59" s="11"/>
      <c r="E59" s="14">
        <v>32</v>
      </c>
      <c r="F59" s="19" t="s">
        <v>62</v>
      </c>
      <c r="G59" s="29"/>
      <c r="H59" s="11"/>
      <c r="I59" s="11"/>
    </row>
    <row r="60" spans="1:9" ht="12.75">
      <c r="A60" s="11"/>
      <c r="B60" s="14">
        <v>30</v>
      </c>
      <c r="C60" s="15" t="s">
        <v>54</v>
      </c>
      <c r="D60" s="12">
        <v>-23</v>
      </c>
      <c r="E60" s="17" t="str">
        <f>IF(D51=C50,C52,IF(D51=C52,C50,0))</f>
        <v>Грошев Юрий</v>
      </c>
      <c r="F60" s="12">
        <v>-33</v>
      </c>
      <c r="G60" s="13" t="str">
        <f>IF(G57=F55,F59,IF(G57=F59,F55,0))</f>
        <v>Новикова Ольга</v>
      </c>
      <c r="H60" s="21"/>
      <c r="I60" s="21"/>
    </row>
    <row r="61" spans="1:9" ht="12.75">
      <c r="A61" s="12">
        <v>-25</v>
      </c>
      <c r="B61" s="17" t="str">
        <f>IF(E49=D47,D51,IF(E49=D51,D47,0))</f>
        <v>Музафаров Богдан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Музафаров Богдан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Валинуров Денис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Гилязова Альбина</v>
      </c>
      <c r="C64" s="11"/>
      <c r="D64" s="11"/>
      <c r="E64" s="11"/>
      <c r="F64" s="14">
        <v>34</v>
      </c>
      <c r="G64" s="15" t="s">
        <v>60</v>
      </c>
      <c r="H64" s="21"/>
      <c r="I64" s="21"/>
    </row>
    <row r="65" spans="1:9" ht="12.75">
      <c r="A65" s="11"/>
      <c r="B65" s="14">
        <v>35</v>
      </c>
      <c r="C65" s="15" t="s">
        <v>50</v>
      </c>
      <c r="D65" s="11"/>
      <c r="E65" s="12">
        <v>-32</v>
      </c>
      <c r="F65" s="17" t="str">
        <f>IF(F59=E58,E60,IF(F59=E60,E58,0))</f>
        <v>Грошев Юрий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Неизвестных Игорь</v>
      </c>
      <c r="C66" s="18"/>
      <c r="D66" s="23"/>
      <c r="E66" s="11"/>
      <c r="F66" s="12">
        <v>-34</v>
      </c>
      <c r="G66" s="13" t="str">
        <f>IF(G64=F63,F65,IF(G64=F65,F63,0))</f>
        <v>Грошев Юрий</v>
      </c>
      <c r="H66" s="21"/>
      <c r="I66" s="21"/>
    </row>
    <row r="67" spans="1:9" ht="12.75">
      <c r="A67" s="11"/>
      <c r="B67" s="11"/>
      <c r="C67" s="14">
        <v>37</v>
      </c>
      <c r="D67" s="15" t="s">
        <v>49</v>
      </c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Овод Вадим</v>
      </c>
      <c r="C68" s="18"/>
      <c r="D68" s="30" t="s">
        <v>30</v>
      </c>
      <c r="E68" s="12">
        <v>-35</v>
      </c>
      <c r="F68" s="13" t="str">
        <f>IF(C65=B64,B66,IF(C65=B66,B64,0))</f>
        <v>Гилязова Альбина</v>
      </c>
      <c r="G68" s="11"/>
      <c r="H68" s="11"/>
      <c r="I68" s="11"/>
    </row>
    <row r="69" spans="1:9" ht="12.75">
      <c r="A69" s="11"/>
      <c r="B69" s="14">
        <v>36</v>
      </c>
      <c r="C69" s="19" t="s">
        <v>49</v>
      </c>
      <c r="D69" s="29"/>
      <c r="E69" s="11"/>
      <c r="F69" s="14">
        <v>38</v>
      </c>
      <c r="G69" s="15" t="s">
        <v>64</v>
      </c>
      <c r="H69" s="21"/>
      <c r="I69" s="21"/>
    </row>
    <row r="70" spans="1:9" ht="12.75">
      <c r="A70" s="12">
        <v>-19</v>
      </c>
      <c r="B70" s="17" t="str">
        <f>IF(C50=B49,B51,IF(C50=B51,B49,0))</f>
        <v>Юнусов Ринат</v>
      </c>
      <c r="C70" s="12">
        <v>-37</v>
      </c>
      <c r="D70" s="13" t="str">
        <f>IF(D67=C65,C69,IF(D67=C69,C65,0))</f>
        <v>Неизвестных Игорь</v>
      </c>
      <c r="E70" s="12">
        <v>-36</v>
      </c>
      <c r="F70" s="17" t="str">
        <f>IF(C69=B68,B70,IF(C69=B70,B68,0))</f>
        <v>Овод Вадим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Гилязова Альбина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67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40747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68</v>
      </c>
      <c r="B7" s="8">
        <v>1</v>
      </c>
      <c r="C7" s="9" t="str">
        <f>1стр1!G36</f>
        <v>Коробко Павел</v>
      </c>
      <c r="D7" s="6"/>
      <c r="E7" s="6"/>
      <c r="F7" s="6"/>
      <c r="G7" s="6"/>
      <c r="H7" s="6"/>
      <c r="I7" s="6"/>
    </row>
    <row r="8" spans="1:9" ht="18">
      <c r="A8" s="7" t="s">
        <v>69</v>
      </c>
      <c r="B8" s="8">
        <v>2</v>
      </c>
      <c r="C8" s="9" t="str">
        <f>1стр1!G56</f>
        <v>Бочаров Артем</v>
      </c>
      <c r="D8" s="6"/>
      <c r="E8" s="6"/>
      <c r="F8" s="6"/>
      <c r="G8" s="6"/>
      <c r="H8" s="6"/>
      <c r="I8" s="6"/>
    </row>
    <row r="9" spans="1:9" ht="18">
      <c r="A9" s="7" t="s">
        <v>70</v>
      </c>
      <c r="B9" s="8">
        <v>3</v>
      </c>
      <c r="C9" s="9" t="str">
        <f>1стр2!I22</f>
        <v>Прокофьев Михаил</v>
      </c>
      <c r="D9" s="6"/>
      <c r="E9" s="6"/>
      <c r="F9" s="6"/>
      <c r="G9" s="6"/>
      <c r="H9" s="6"/>
      <c r="I9" s="6"/>
    </row>
    <row r="10" spans="1:9" ht="18">
      <c r="A10" s="7" t="s">
        <v>71</v>
      </c>
      <c r="B10" s="8">
        <v>4</v>
      </c>
      <c r="C10" s="9" t="str">
        <f>1стр2!I32</f>
        <v>Медведев Тарас</v>
      </c>
      <c r="D10" s="6"/>
      <c r="E10" s="6"/>
      <c r="F10" s="6"/>
      <c r="G10" s="6"/>
      <c r="H10" s="6"/>
      <c r="I10" s="6"/>
    </row>
    <row r="11" spans="1:9" ht="18">
      <c r="A11" s="7" t="s">
        <v>72</v>
      </c>
      <c r="B11" s="8">
        <v>5</v>
      </c>
      <c r="C11" s="9" t="str">
        <f>1стр1!G63</f>
        <v>Осинский Александр</v>
      </c>
      <c r="D11" s="6"/>
      <c r="E11" s="6"/>
      <c r="F11" s="6"/>
      <c r="G11" s="6"/>
      <c r="H11" s="6"/>
      <c r="I11" s="6"/>
    </row>
    <row r="12" spans="1:9" ht="18">
      <c r="A12" s="7" t="s">
        <v>73</v>
      </c>
      <c r="B12" s="8">
        <v>6</v>
      </c>
      <c r="C12" s="9" t="str">
        <f>1стр1!G65</f>
        <v>Бражников Евгений</v>
      </c>
      <c r="D12" s="6"/>
      <c r="E12" s="6"/>
      <c r="F12" s="6"/>
      <c r="G12" s="6"/>
      <c r="H12" s="6"/>
      <c r="I12" s="6"/>
    </row>
    <row r="13" spans="1:9" ht="18">
      <c r="A13" s="7" t="s">
        <v>74</v>
      </c>
      <c r="B13" s="8">
        <v>7</v>
      </c>
      <c r="C13" s="9" t="str">
        <f>1стр1!G68</f>
        <v>Искарова Фануза</v>
      </c>
      <c r="D13" s="6"/>
      <c r="E13" s="6"/>
      <c r="F13" s="6"/>
      <c r="G13" s="6"/>
      <c r="H13" s="6"/>
      <c r="I13" s="6"/>
    </row>
    <row r="14" spans="1:9" ht="18">
      <c r="A14" s="7" t="s">
        <v>75</v>
      </c>
      <c r="B14" s="8">
        <v>8</v>
      </c>
      <c r="C14" s="9" t="str">
        <f>1стр1!G70</f>
        <v>Маневич Сергей</v>
      </c>
      <c r="D14" s="6"/>
      <c r="E14" s="6"/>
      <c r="F14" s="6"/>
      <c r="G14" s="6"/>
      <c r="H14" s="6"/>
      <c r="I14" s="6"/>
    </row>
    <row r="15" spans="1:9" ht="18">
      <c r="A15" s="7" t="s">
        <v>76</v>
      </c>
      <c r="B15" s="8">
        <v>9</v>
      </c>
      <c r="C15" s="9" t="str">
        <f>1стр1!D72</f>
        <v>Емельянов Александр</v>
      </c>
      <c r="D15" s="6"/>
      <c r="E15" s="6"/>
      <c r="F15" s="6"/>
      <c r="G15" s="6"/>
      <c r="H15" s="6"/>
      <c r="I15" s="6"/>
    </row>
    <row r="16" spans="1:9" ht="18">
      <c r="A16" s="7" t="s">
        <v>77</v>
      </c>
      <c r="B16" s="8">
        <v>10</v>
      </c>
      <c r="C16" s="9" t="str">
        <f>1стр1!D75</f>
        <v>Насыров Илдар</v>
      </c>
      <c r="D16" s="6"/>
      <c r="E16" s="6"/>
      <c r="F16" s="6"/>
      <c r="G16" s="6"/>
      <c r="H16" s="6"/>
      <c r="I16" s="6"/>
    </row>
    <row r="17" spans="1:9" ht="18">
      <c r="A17" s="7" t="s">
        <v>78</v>
      </c>
      <c r="B17" s="8">
        <v>11</v>
      </c>
      <c r="C17" s="9" t="str">
        <f>1стр1!G73</f>
        <v>Лактионов Глеб</v>
      </c>
      <c r="D17" s="6"/>
      <c r="E17" s="6"/>
      <c r="F17" s="6"/>
      <c r="G17" s="6"/>
      <c r="H17" s="6"/>
      <c r="I17" s="6"/>
    </row>
    <row r="18" spans="1:9" ht="18">
      <c r="A18" s="7" t="s">
        <v>53</v>
      </c>
      <c r="B18" s="8">
        <v>12</v>
      </c>
      <c r="C18" s="9" t="str">
        <f>1стр1!G75</f>
        <v>Кузьмин Александр</v>
      </c>
      <c r="D18" s="6"/>
      <c r="E18" s="6"/>
      <c r="F18" s="6"/>
      <c r="G18" s="6"/>
      <c r="H18" s="6"/>
      <c r="I18" s="6"/>
    </row>
    <row r="19" spans="1:9" ht="18">
      <c r="A19" s="7" t="s">
        <v>79</v>
      </c>
      <c r="B19" s="8">
        <v>13</v>
      </c>
      <c r="C19" s="9" t="str">
        <f>1стр2!I40</f>
        <v>Исмагилов Вадим</v>
      </c>
      <c r="D19" s="6"/>
      <c r="E19" s="6"/>
      <c r="F19" s="6"/>
      <c r="G19" s="6"/>
      <c r="H19" s="6"/>
      <c r="I19" s="6"/>
    </row>
    <row r="20" spans="1:9" ht="18">
      <c r="A20" s="7" t="s">
        <v>80</v>
      </c>
      <c r="B20" s="8">
        <v>14</v>
      </c>
      <c r="C20" s="9" t="str">
        <f>1стр2!I44</f>
        <v>Булаев Владимир</v>
      </c>
      <c r="D20" s="6"/>
      <c r="E20" s="6"/>
      <c r="F20" s="6"/>
      <c r="G20" s="6"/>
      <c r="H20" s="6"/>
      <c r="I20" s="6"/>
    </row>
    <row r="21" spans="1:9" ht="18">
      <c r="A21" s="7" t="s">
        <v>56</v>
      </c>
      <c r="B21" s="8">
        <v>15</v>
      </c>
      <c r="C21" s="9" t="str">
        <f>1стр2!I46</f>
        <v>Рахматуллина Ляйсан</v>
      </c>
      <c r="D21" s="6"/>
      <c r="E21" s="6"/>
      <c r="F21" s="6"/>
      <c r="G21" s="6"/>
      <c r="H21" s="6"/>
      <c r="I21" s="6"/>
    </row>
    <row r="22" spans="1:9" ht="18">
      <c r="A22" s="7" t="s">
        <v>81</v>
      </c>
      <c r="B22" s="8">
        <v>16</v>
      </c>
      <c r="C22" s="9" t="str">
        <f>1стр2!I48</f>
        <v>Антошкин Алексей</v>
      </c>
      <c r="D22" s="6"/>
      <c r="E22" s="6"/>
      <c r="F22" s="6"/>
      <c r="G22" s="6"/>
      <c r="H22" s="6"/>
      <c r="I22" s="6"/>
    </row>
    <row r="23" spans="1:9" ht="18">
      <c r="A23" s="7" t="s">
        <v>46</v>
      </c>
      <c r="B23" s="8">
        <v>17</v>
      </c>
      <c r="C23" s="9" t="str">
        <f>1стр2!E44</f>
        <v>Овод Вадим</v>
      </c>
      <c r="D23" s="6"/>
      <c r="E23" s="6"/>
      <c r="F23" s="6"/>
      <c r="G23" s="6"/>
      <c r="H23" s="6"/>
      <c r="I23" s="6"/>
    </row>
    <row r="24" spans="1:9" ht="18">
      <c r="A24" s="7" t="s">
        <v>64</v>
      </c>
      <c r="B24" s="8">
        <v>18</v>
      </c>
      <c r="C24" s="9" t="str">
        <f>1стр2!E50</f>
        <v>Равилов Руслан</v>
      </c>
      <c r="D24" s="6"/>
      <c r="E24" s="6"/>
      <c r="F24" s="6"/>
      <c r="G24" s="6"/>
      <c r="H24" s="6"/>
      <c r="I24" s="6"/>
    </row>
    <row r="25" spans="1:9" ht="18">
      <c r="A25" s="7" t="s">
        <v>17</v>
      </c>
      <c r="B25" s="8">
        <v>19</v>
      </c>
      <c r="C25" s="9">
        <f>1стр2!E53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17</v>
      </c>
      <c r="B26" s="8">
        <v>20</v>
      </c>
      <c r="C26" s="9">
        <f>1стр2!E55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17</v>
      </c>
      <c r="B27" s="8">
        <v>21</v>
      </c>
      <c r="C27" s="9">
        <f>1стр2!I53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17</v>
      </c>
      <c r="B28" s="8">
        <v>22</v>
      </c>
      <c r="C28" s="9">
        <f>1стр2!I57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17</v>
      </c>
      <c r="B29" s="8">
        <v>23</v>
      </c>
      <c r="C29" s="9">
        <f>1стр2!I59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17</v>
      </c>
      <c r="B30" s="8">
        <v>24</v>
      </c>
      <c r="C30" s="9">
        <f>1стр2!I61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17</v>
      </c>
      <c r="B31" s="8">
        <v>25</v>
      </c>
      <c r="C31" s="9">
        <f>1стр2!E63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17</v>
      </c>
      <c r="B32" s="8">
        <v>26</v>
      </c>
      <c r="C32" s="9">
        <f>1стр2!E69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17</v>
      </c>
      <c r="B33" s="8">
        <v>27</v>
      </c>
      <c r="C33" s="9">
        <f>1стр2!E72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17</v>
      </c>
      <c r="B34" s="8">
        <v>28</v>
      </c>
      <c r="C34" s="9">
        <f>1стр2!E74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17</v>
      </c>
      <c r="B35" s="8">
        <v>29</v>
      </c>
      <c r="C35" s="9">
        <f>1стр2!I66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1стр2!I70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1стр2!I72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>
        <f>1стр2!I74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7" t="str">
        <f>Сп1!A1</f>
        <v>Кубок Башкортостана 2011</v>
      </c>
      <c r="B1" s="67"/>
      <c r="C1" s="67"/>
      <c r="D1" s="67"/>
      <c r="E1" s="67"/>
      <c r="F1" s="67"/>
      <c r="G1" s="67"/>
    </row>
    <row r="2" spans="1:7" ht="15.75">
      <c r="A2" s="67" t="str">
        <f>Сп1!A2</f>
        <v>1/4 финала Турнира Мак Хайлендер</v>
      </c>
      <c r="B2" s="67"/>
      <c r="C2" s="67"/>
      <c r="D2" s="67"/>
      <c r="E2" s="67"/>
      <c r="F2" s="67"/>
      <c r="G2" s="67"/>
    </row>
    <row r="3" spans="1:7" ht="15.75">
      <c r="A3" s="66">
        <f>Сп1!A3</f>
        <v>40747</v>
      </c>
      <c r="B3" s="66"/>
      <c r="C3" s="66"/>
      <c r="D3" s="66"/>
      <c r="E3" s="66"/>
      <c r="F3" s="66"/>
      <c r="G3" s="66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Сп1!A7</f>
        <v>Коробко Павел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68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Сп1!A38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68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Сп1!A23</f>
        <v>Равилов Руслан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81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Сп1!A22</f>
        <v>Рахматуллина Ляйсан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68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Сп1!A15</f>
        <v>Маневич Сергей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76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Сп1!A30</f>
        <v>_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75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Сп1!A31</f>
        <v>_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75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Сп1!A14</f>
        <v>Насыров Илдар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68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Сп1!A11</f>
        <v>Осинский Александр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72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Сп1!A34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72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Сп1!A27</f>
        <v>_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53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Сп1!A18</f>
        <v>Исмагилов Вадим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71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Сп1!A19</f>
        <v>Лактионов Глеб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79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Сп1!A26</f>
        <v>_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71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Сп1!A35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71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Сп1!A10</f>
        <v>Прокофьев Михаил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68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Сп1!A9</f>
        <v>Бочаров Артем</v>
      </c>
      <c r="C37" s="11"/>
      <c r="D37" s="11"/>
      <c r="E37" s="11"/>
      <c r="F37" s="18"/>
      <c r="G37" s="28" t="s">
        <v>18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70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Сп1!A36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70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Сп1!A25</f>
        <v>_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80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Сп1!A20</f>
        <v>Антошкин Алексей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70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Сп1!A17</f>
        <v>Кузьмин Александр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78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Сп1!A28</f>
        <v>_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73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Сп1!A33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73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Сп1!A12</f>
        <v>Бражников Евгений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70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Сп1!A13</f>
        <v>Искарова Фануза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74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Сп1!A32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77</v>
      </c>
      <c r="E56" s="18"/>
      <c r="F56" s="26">
        <v>-31</v>
      </c>
      <c r="G56" s="13" t="str">
        <f>IF(G36=F20,F52,IF(G36=F52,F20,0))</f>
        <v>Бочаров Артем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Сп1!A29</f>
        <v>_</v>
      </c>
      <c r="C57" s="18"/>
      <c r="D57" s="18"/>
      <c r="E57" s="18"/>
      <c r="F57" s="11"/>
      <c r="G57" s="28" t="s">
        <v>19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77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Сп1!A16</f>
        <v>Емельянов Александр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69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Сп1!A21</f>
        <v>Булаев Владимир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56</v>
      </c>
      <c r="D62" s="18"/>
      <c r="E62" s="12">
        <v>-58</v>
      </c>
      <c r="F62" s="13" t="str">
        <f>IF(1стр2!H14=1стр2!G10,1стр2!G18,IF(1стр2!H14=1стр2!G18,1стр2!G10,0))</f>
        <v>Осинский Александр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Сп1!A24</f>
        <v>Овод Вадим</v>
      </c>
      <c r="C63" s="18"/>
      <c r="D63" s="18"/>
      <c r="E63" s="11"/>
      <c r="F63" s="14">
        <v>61</v>
      </c>
      <c r="G63" s="15" t="s">
        <v>72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69</v>
      </c>
      <c r="E64" s="12">
        <v>-59</v>
      </c>
      <c r="F64" s="17" t="str">
        <f>IF(1стр2!H30=1стр2!G26,1стр2!G34,IF(1стр2!H30=1стр2!G34,1стр2!G26,0))</f>
        <v>Бражников Евгений</v>
      </c>
      <c r="G64" s="28" t="s">
        <v>22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Сп1!A37</f>
        <v>_</v>
      </c>
      <c r="C65" s="18"/>
      <c r="D65" s="11"/>
      <c r="E65" s="11"/>
      <c r="F65" s="12">
        <v>-61</v>
      </c>
      <c r="G65" s="13" t="str">
        <f>IF(G63=F62,F64,IF(G63=F64,F62,0))</f>
        <v>Бражников Евгений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69</v>
      </c>
      <c r="D66" s="11"/>
      <c r="E66" s="11"/>
      <c r="F66" s="11"/>
      <c r="G66" s="28" t="s">
        <v>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Сп1!A8</f>
        <v>Медведев Тарас</v>
      </c>
      <c r="C67" s="11"/>
      <c r="D67" s="11"/>
      <c r="E67" s="12">
        <v>-56</v>
      </c>
      <c r="F67" s="13" t="str">
        <f>IF(1стр2!G10=1стр2!F6,1стр2!F14,IF(1стр2!G10=1стр2!F14,1стр2!F6,0))</f>
        <v>Искарова Фануза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IF(1стр2!F6=1стр2!E4,1стр2!E8,IF(1стр2!F6=1стр2!E8,1стр2!E4,0))</f>
        <v>Насыров Илдар</v>
      </c>
      <c r="C69" s="11"/>
      <c r="D69" s="11"/>
      <c r="E69" s="12">
        <v>-57</v>
      </c>
      <c r="F69" s="17" t="str">
        <f>IF(1стр2!G26=1стр2!F22,1стр2!F30,IF(1стр2!G26=1стр2!F30,1стр2!F22,0))</f>
        <v>Маневич Сергей</v>
      </c>
      <c r="G69" s="28" t="s">
        <v>25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75</v>
      </c>
      <c r="D70" s="11"/>
      <c r="E70" s="11"/>
      <c r="F70" s="12">
        <v>-62</v>
      </c>
      <c r="G70" s="13" t="str">
        <f>IF(G68=F67,F69,IF(G68=F69,F67,0))</f>
        <v>Маневич Сергей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IF(1стр2!F14=1стр2!E12,1стр2!E16,IF(1стр2!F14=1стр2!E16,1стр2!E12,0))</f>
        <v>Кузьмин Александр</v>
      </c>
      <c r="C71" s="18"/>
      <c r="D71" s="23"/>
      <c r="E71" s="11"/>
      <c r="F71" s="11"/>
      <c r="G71" s="28" t="s">
        <v>27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77</v>
      </c>
      <c r="E72" s="12">
        <v>-63</v>
      </c>
      <c r="F72" s="13" t="str">
        <f>IF(C70=B69,B71,IF(C70=B71,B69,0))</f>
        <v>Кузьмин Александр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IF(1стр2!F22=1стр2!E20,1стр2!E24,IF(1стр2!F22=1стр2!E24,1стр2!E20,0))</f>
        <v>Лактионов Глеб</v>
      </c>
      <c r="C73" s="18"/>
      <c r="D73" s="30" t="s">
        <v>24</v>
      </c>
      <c r="E73" s="11"/>
      <c r="F73" s="14">
        <v>66</v>
      </c>
      <c r="G73" s="15" t="s">
        <v>79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77</v>
      </c>
      <c r="D74" s="29"/>
      <c r="E74" s="12">
        <v>-64</v>
      </c>
      <c r="F74" s="17" t="str">
        <f>IF(C74=B73,B75,IF(C74=B75,B73,0))</f>
        <v>Лактионов Глеб</v>
      </c>
      <c r="G74" s="28" t="s">
        <v>28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IF(1стр2!F30=1стр2!E28,1стр2!E32,IF(1стр2!F30=1стр2!E32,1стр2!E28,0))</f>
        <v>Емельянов Александр</v>
      </c>
      <c r="C75" s="12">
        <v>-65</v>
      </c>
      <c r="D75" s="13" t="str">
        <f>IF(D72=C70,C74,IF(D72=C74,C70,0))</f>
        <v>Насыров Илдар</v>
      </c>
      <c r="E75" s="11"/>
      <c r="F75" s="12">
        <v>-66</v>
      </c>
      <c r="G75" s="13" t="str">
        <f>IF(G73=F72,F74,IF(G73=F74,F72,0))</f>
        <v>Кузьмин Александр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8" t="str">
        <f>Сп1!A1</f>
        <v>Кубок Башкортостана 2011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7" t="str">
        <f>Сп1!A2</f>
        <v>1/4 финала Турнира Мак Хайлендер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6">
        <f>Сп1!A3</f>
        <v>40747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9" ht="12.75">
      <c r="A4" s="12">
        <v>-1</v>
      </c>
      <c r="B4" s="13" t="str">
        <f>IF(1стр1!C6=1стр1!B5,1стр1!B7,IF(1стр1!C6=1стр1!B7,1стр1!B5,0))</f>
        <v>_</v>
      </c>
      <c r="C4" s="11"/>
      <c r="D4" s="12">
        <v>-25</v>
      </c>
      <c r="E4" s="13" t="str">
        <f>IF(1стр1!E12=1стр1!D8,1стр1!D16,IF(1стр1!E12=1стр1!D16,1стр1!D8,0))</f>
        <v>Насыров Илдар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46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IF(1стр1!C10=1стр1!B9,1стр1!B11,IF(1стр1!C10=1стр1!B11,1стр1!B9,0))</f>
        <v>Равилов Руслан</v>
      </c>
      <c r="C6" s="14">
        <v>40</v>
      </c>
      <c r="D6" s="21" t="s">
        <v>56</v>
      </c>
      <c r="E6" s="14">
        <v>52</v>
      </c>
      <c r="F6" s="21" t="s">
        <v>74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IF(1стр1!D64=1стр1!C62,1стр1!C66,IF(1стр1!D64=1стр1!C66,1стр1!C62,0))</f>
        <v>Булаев Владимир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IF(1стр1!C14=1стр1!B13,1стр1!B15,IF(1стр1!C14=1стр1!B15,1стр1!B13,0))</f>
        <v>_</v>
      </c>
      <c r="C8" s="11"/>
      <c r="D8" s="14">
        <v>48</v>
      </c>
      <c r="E8" s="52" t="s">
        <v>74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IF(1стр1!C18=1стр1!B17,1стр1!B19,IF(1стр1!C18=1стр1!B19,1стр1!B17,0))</f>
        <v>_</v>
      </c>
      <c r="C10" s="14">
        <v>41</v>
      </c>
      <c r="D10" s="52" t="s">
        <v>74</v>
      </c>
      <c r="E10" s="23"/>
      <c r="F10" s="14">
        <v>56</v>
      </c>
      <c r="G10" s="21" t="s">
        <v>72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IF(1стр1!D56=1стр1!C54,1стр1!C58,IF(1стр1!D56=1стр1!C58,1стр1!C54,0))</f>
        <v>Искарова Фануза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IF(1стр1!C22=1стр1!B21,1стр1!B23,IF(1стр1!C22=1стр1!B23,1стр1!B21,0))</f>
        <v>_</v>
      </c>
      <c r="C12" s="11"/>
      <c r="D12" s="12">
        <v>-26</v>
      </c>
      <c r="E12" s="13" t="str">
        <f>IF(1стр1!E28=1стр1!D24,1стр1!D32,IF(1стр1!E28=1стр1!D32,1стр1!D24,0))</f>
        <v>Осинский Александр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IF(1стр1!C26=1стр1!B25,1стр1!B27,IF(1стр1!C26=1стр1!B27,1стр1!B25,0))</f>
        <v>_</v>
      </c>
      <c r="C14" s="14">
        <v>42</v>
      </c>
      <c r="D14" s="21" t="s">
        <v>78</v>
      </c>
      <c r="E14" s="14">
        <v>53</v>
      </c>
      <c r="F14" s="52" t="s">
        <v>72</v>
      </c>
      <c r="G14" s="14">
        <v>58</v>
      </c>
      <c r="H14" s="21" t="s">
        <v>69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IF(1стр1!D48=1стр1!C46,1стр1!C50,IF(1стр1!D48=1стр1!C50,1стр1!C46,0))</f>
        <v>Кузьмин Александр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IF(1стр1!C30=1стр1!B29,1стр1!B31,IF(1стр1!C30=1стр1!B31,1стр1!B29,0))</f>
        <v>_</v>
      </c>
      <c r="C16" s="11"/>
      <c r="D16" s="14">
        <v>49</v>
      </c>
      <c r="E16" s="52" t="s">
        <v>78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IF(1стр1!C34=1стр1!B33,1стр1!B35,IF(1стр1!C34=1стр1!B35,1стр1!B33,0))</f>
        <v>_</v>
      </c>
      <c r="C18" s="14">
        <v>43</v>
      </c>
      <c r="D18" s="52" t="s">
        <v>80</v>
      </c>
      <c r="E18" s="23"/>
      <c r="F18" s="12">
        <v>-30</v>
      </c>
      <c r="G18" s="17" t="str">
        <f>IF(1стр1!F52=1стр1!E44,1стр1!E60,IF(1стр1!F52=1стр1!E60,1стр1!E44,0))</f>
        <v>Медведев Тарас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IF(1стр1!D40=1стр1!C38,1стр1!C42,IF(1стр1!D40=1стр1!C42,1стр1!C38,0))</f>
        <v>Антошкин Алексей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IF(1стр1!C38=1стр1!B37,1стр1!B39,IF(1стр1!C38=1стр1!B39,1стр1!B37,0))</f>
        <v>_</v>
      </c>
      <c r="C20" s="11"/>
      <c r="D20" s="12">
        <v>-27</v>
      </c>
      <c r="E20" s="13" t="str">
        <f>IF(1стр1!E44=1стр1!D40,1стр1!D48,IF(1стр1!E44=1стр1!D48,1стр1!D40,0))</f>
        <v>Бражников Евгений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/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IF(1стр1!C42=1стр1!B41,1стр1!B43,IF(1стр1!C42=1стр1!B43,1стр1!B41,0))</f>
        <v>_</v>
      </c>
      <c r="C22" s="14">
        <v>44</v>
      </c>
      <c r="D22" s="21" t="s">
        <v>79</v>
      </c>
      <c r="E22" s="14">
        <v>54</v>
      </c>
      <c r="F22" s="21" t="s">
        <v>73</v>
      </c>
      <c r="G22" s="23"/>
      <c r="H22" s="14">
        <v>60</v>
      </c>
      <c r="I22" s="53" t="s">
        <v>71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IF(1стр1!D32=1стр1!C30,1стр1!C34,IF(1стр1!D32=1стр1!C34,1стр1!C30,0))</f>
        <v>Лактионов Глеб</v>
      </c>
      <c r="D23" s="18"/>
      <c r="E23" s="18"/>
      <c r="F23" s="18"/>
      <c r="G23" s="23"/>
      <c r="H23" s="18"/>
      <c r="I23" s="29"/>
      <c r="J23" s="59" t="s">
        <v>20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IF(1стр1!C46=1стр1!B45,1стр1!B47,IF(1стр1!C46=1стр1!B47,1стр1!B45,0))</f>
        <v>_</v>
      </c>
      <c r="C24" s="11"/>
      <c r="D24" s="14">
        <v>50</v>
      </c>
      <c r="E24" s="52" t="s">
        <v>79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IF(1стр1!C50=1стр1!B49,1стр1!B51,IF(1стр1!C50=1стр1!B51,1стр1!B49,0))</f>
        <v>_</v>
      </c>
      <c r="C26" s="14">
        <v>45</v>
      </c>
      <c r="D26" s="52" t="s">
        <v>53</v>
      </c>
      <c r="E26" s="23"/>
      <c r="F26" s="14">
        <v>57</v>
      </c>
      <c r="G26" s="21" t="s">
        <v>73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IF(1стр1!D24=1стр1!C22,1стр1!C26,IF(1стр1!D24=1стр1!C26,1стр1!C22,0))</f>
        <v>Исмагилов Вадим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IF(1стр1!C54=1стр1!B53,1стр1!B55,IF(1стр1!C54=1стр1!B55,1стр1!B53,0))</f>
        <v>_</v>
      </c>
      <c r="C28" s="11"/>
      <c r="D28" s="12">
        <v>-28</v>
      </c>
      <c r="E28" s="13" t="str">
        <f>IF(1стр1!E60=1стр1!D56,1стр1!D64,IF(1стр1!E60=1стр1!D64,1стр1!D56,0))</f>
        <v>Емельянов Александр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IF(1стр1!C58=1стр1!B57,1стр1!B59,IF(1стр1!C58=1стр1!B59,1стр1!B57,0))</f>
        <v>_</v>
      </c>
      <c r="C30" s="14">
        <v>46</v>
      </c>
      <c r="D30" s="21" t="s">
        <v>76</v>
      </c>
      <c r="E30" s="14">
        <v>55</v>
      </c>
      <c r="F30" s="52" t="s">
        <v>76</v>
      </c>
      <c r="G30" s="14">
        <v>59</v>
      </c>
      <c r="H30" s="52" t="s">
        <v>71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IF(1стр1!D16=1стр1!C14,1стр1!C18,IF(1стр1!D16=1стр1!C18,1стр1!C14,0))</f>
        <v>Маневич Сергей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IF(1стр1!C62=1стр1!B61,1стр1!B63,IF(1стр1!C62=1стр1!B63,1стр1!B61,0))</f>
        <v>Овод Вадим</v>
      </c>
      <c r="C32" s="11"/>
      <c r="D32" s="14">
        <v>51</v>
      </c>
      <c r="E32" s="52" t="s">
        <v>76</v>
      </c>
      <c r="F32" s="11"/>
      <c r="G32" s="18"/>
      <c r="H32" s="12">
        <v>-60</v>
      </c>
      <c r="I32" s="13" t="str">
        <f>IF(I22=H14,H30,IF(I22=H30,H14,0))</f>
        <v>Медведев Тарас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64</v>
      </c>
      <c r="D33" s="18"/>
      <c r="E33" s="23"/>
      <c r="F33" s="11"/>
      <c r="G33" s="18"/>
      <c r="H33" s="11"/>
      <c r="I33" s="29"/>
      <c r="J33" s="59" t="s">
        <v>21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IF(1стр1!C66=1стр1!B65,1стр1!B67,IF(1стр1!C66=1стр1!B67,1стр1!B65,0))</f>
        <v>_</v>
      </c>
      <c r="C34" s="14">
        <v>47</v>
      </c>
      <c r="D34" s="52" t="s">
        <v>81</v>
      </c>
      <c r="E34" s="23"/>
      <c r="F34" s="12">
        <v>-29</v>
      </c>
      <c r="G34" s="17" t="str">
        <f>IF(1стр1!F20=1стр1!E12,1стр1!E28,IF(1стр1!F20=1стр1!E28,1стр1!E12,0))</f>
        <v>Прокофьев Михаил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IF(1стр1!D8=1стр1!C6,1стр1!C10,IF(1стр1!D8=1стр1!C10,1стр1!C6,0))</f>
        <v>Рахматуллина Ляйсан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Равилов Руслан</v>
      </c>
      <c r="C37" s="11"/>
      <c r="D37" s="11"/>
      <c r="E37" s="11"/>
      <c r="F37" s="12">
        <v>-48</v>
      </c>
      <c r="G37" s="13" t="str">
        <f>IF(E8=D6,D10,IF(E8=D10,D6,0))</f>
        <v>Булаев Владимир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46</v>
      </c>
      <c r="D38" s="11"/>
      <c r="E38" s="11"/>
      <c r="F38" s="11"/>
      <c r="G38" s="14">
        <v>67</v>
      </c>
      <c r="H38" s="21" t="s">
        <v>56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Антошкин Алексей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46</v>
      </c>
      <c r="E40" s="11"/>
      <c r="F40" s="11"/>
      <c r="G40" s="11"/>
      <c r="H40" s="14">
        <v>69</v>
      </c>
      <c r="I40" s="22" t="s">
        <v>53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Исмагилов Вадим</v>
      </c>
      <c r="H41" s="18"/>
      <c r="I41" s="27"/>
      <c r="J41" s="59" t="s">
        <v>30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/>
      <c r="D42" s="18"/>
      <c r="E42" s="11"/>
      <c r="F42" s="11"/>
      <c r="G42" s="14">
        <v>68</v>
      </c>
      <c r="H42" s="52" t="s">
        <v>53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Рахматуллина Ляйсан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64</v>
      </c>
      <c r="F44" s="11"/>
      <c r="G44" s="11"/>
      <c r="H44" s="12">
        <v>-69</v>
      </c>
      <c r="I44" s="13" t="str">
        <f>IF(I40=H38,H42,IF(I40=H42,H38,0))</f>
        <v>Булаев Владимир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8"/>
      <c r="E45" s="28" t="s">
        <v>82</v>
      </c>
      <c r="F45" s="11"/>
      <c r="G45" s="12">
        <v>-67</v>
      </c>
      <c r="H45" s="13" t="str">
        <f>IF(H38=G37,G39,IF(H38=G39,G37,0))</f>
        <v>Антошкин Алексей</v>
      </c>
      <c r="I45" s="29"/>
      <c r="J45" s="59" t="s">
        <v>32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/>
      <c r="D46" s="18"/>
      <c r="E46" s="11"/>
      <c r="F46" s="11"/>
      <c r="G46" s="11"/>
      <c r="H46" s="14">
        <v>70</v>
      </c>
      <c r="I46" s="53" t="s">
        <v>81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Рахматуллина Ляйсан</v>
      </c>
      <c r="I47" s="29"/>
      <c r="J47" s="59" t="s">
        <v>31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64</v>
      </c>
      <c r="E48" s="11"/>
      <c r="F48" s="11"/>
      <c r="G48" s="11"/>
      <c r="H48" s="12">
        <v>-70</v>
      </c>
      <c r="I48" s="13" t="str">
        <f>IF(I46=H45,H47,IF(I46=H47,H45,0))</f>
        <v>Антошкин Алексей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59" t="s">
        <v>33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64</v>
      </c>
      <c r="D50" s="12">
        <v>-77</v>
      </c>
      <c r="E50" s="13" t="str">
        <f>IF(E44=D40,D48,IF(E44=D48,D40,0))</f>
        <v>Равилов Руслан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Овод Вадим</v>
      </c>
      <c r="C51" s="11"/>
      <c r="D51" s="11"/>
      <c r="E51" s="28" t="s">
        <v>83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/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>
        <f>IF(D48=C46,C50,IF(D48=C50,C46,0))</f>
        <v>0</v>
      </c>
      <c r="E54" s="28" t="s">
        <v>84</v>
      </c>
      <c r="F54" s="12">
        <v>-73</v>
      </c>
      <c r="G54" s="13">
        <f>IF(C46=B45,B47,IF(C46=B47,B45,0))</f>
        <v>0</v>
      </c>
      <c r="H54" s="18"/>
      <c r="I54" s="27"/>
      <c r="J54" s="59" t="s">
        <v>85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52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86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59" t="s">
        <v>87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53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59" t="s">
        <v>88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59" t="s">
        <v>89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8"/>
      <c r="E64" s="28" t="s">
        <v>90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>
        <f>IF(C65=B64,B66,IF(C65=B66,B64,0))</f>
        <v>0</v>
      </c>
      <c r="H67" s="18"/>
      <c r="I67" s="27"/>
      <c r="J67" s="59" t="s">
        <v>91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92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9" t="s">
        <v>93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94</v>
      </c>
      <c r="F73" s="11"/>
      <c r="G73" s="12">
        <v>-92</v>
      </c>
      <c r="H73" s="17" t="str">
        <f>IF(H68=G67,G69,IF(H68=G69,G67,0))</f>
        <v>_</v>
      </c>
      <c r="I73" s="29"/>
      <c r="J73" s="59" t="s">
        <v>95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96</v>
      </c>
      <c r="F75" s="11"/>
      <c r="G75" s="23"/>
      <c r="H75" s="11"/>
      <c r="I75" s="29"/>
      <c r="J75" s="59" t="s">
        <v>97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98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40755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99</v>
      </c>
      <c r="B7" s="8">
        <v>1</v>
      </c>
      <c r="C7" s="9" t="str">
        <f>В!F20</f>
        <v>Коротеев Георгий</v>
      </c>
      <c r="D7" s="6"/>
      <c r="E7" s="6"/>
      <c r="F7" s="6"/>
      <c r="G7" s="6"/>
      <c r="H7" s="6"/>
      <c r="I7" s="6"/>
    </row>
    <row r="8" spans="1:9" ht="18">
      <c r="A8" s="7" t="s">
        <v>100</v>
      </c>
      <c r="B8" s="8">
        <v>2</v>
      </c>
      <c r="C8" s="9" t="str">
        <f>В!F31</f>
        <v>Лютый Олег</v>
      </c>
      <c r="D8" s="6"/>
      <c r="E8" s="6"/>
      <c r="F8" s="6"/>
      <c r="G8" s="6"/>
      <c r="H8" s="6"/>
      <c r="I8" s="6"/>
    </row>
    <row r="9" spans="1:9" ht="18">
      <c r="A9" s="7" t="s">
        <v>101</v>
      </c>
      <c r="B9" s="8">
        <v>3</v>
      </c>
      <c r="C9" s="9" t="str">
        <f>В!G43</f>
        <v>Рудаков Константин</v>
      </c>
      <c r="D9" s="6"/>
      <c r="E9" s="6"/>
      <c r="F9" s="6"/>
      <c r="G9" s="6"/>
      <c r="H9" s="6"/>
      <c r="I9" s="6"/>
    </row>
    <row r="10" spans="1:9" ht="18">
      <c r="A10" s="7" t="s">
        <v>102</v>
      </c>
      <c r="B10" s="8">
        <v>4</v>
      </c>
      <c r="C10" s="9" t="str">
        <f>В!G51</f>
        <v>Тодрамович Александр</v>
      </c>
      <c r="D10" s="6"/>
      <c r="E10" s="6"/>
      <c r="F10" s="6"/>
      <c r="G10" s="6"/>
      <c r="H10" s="6"/>
      <c r="I10" s="6"/>
    </row>
    <row r="11" spans="1:9" ht="18">
      <c r="A11" s="7" t="s">
        <v>103</v>
      </c>
      <c r="B11" s="8">
        <v>5</v>
      </c>
      <c r="C11" s="9" t="str">
        <f>В!C55</f>
        <v>Стародубцев Олег</v>
      </c>
      <c r="D11" s="6"/>
      <c r="E11" s="6"/>
      <c r="F11" s="6"/>
      <c r="G11" s="6"/>
      <c r="H11" s="6"/>
      <c r="I11" s="6"/>
    </row>
    <row r="12" spans="1:9" ht="18">
      <c r="A12" s="7" t="s">
        <v>104</v>
      </c>
      <c r="B12" s="8">
        <v>6</v>
      </c>
      <c r="C12" s="9" t="str">
        <f>В!C57</f>
        <v>Семенов Юрий</v>
      </c>
      <c r="D12" s="6"/>
      <c r="E12" s="6"/>
      <c r="F12" s="6"/>
      <c r="G12" s="6"/>
      <c r="H12" s="6"/>
      <c r="I12" s="6"/>
    </row>
    <row r="13" spans="1:9" ht="18">
      <c r="A13" s="7" t="s">
        <v>105</v>
      </c>
      <c r="B13" s="8">
        <v>7</v>
      </c>
      <c r="C13" s="9" t="str">
        <f>В!C60</f>
        <v>Халимонов Евгений</v>
      </c>
      <c r="D13" s="6"/>
      <c r="E13" s="6"/>
      <c r="F13" s="6"/>
      <c r="G13" s="6"/>
      <c r="H13" s="6"/>
      <c r="I13" s="6"/>
    </row>
    <row r="14" spans="1:9" ht="18">
      <c r="A14" s="7" t="s">
        <v>106</v>
      </c>
      <c r="B14" s="8">
        <v>8</v>
      </c>
      <c r="C14" s="9" t="str">
        <f>В!C62</f>
        <v>Шапошников Александр</v>
      </c>
      <c r="D14" s="6"/>
      <c r="E14" s="6"/>
      <c r="F14" s="6"/>
      <c r="G14" s="6"/>
      <c r="H14" s="6"/>
      <c r="I14" s="6"/>
    </row>
    <row r="15" spans="1:9" ht="18">
      <c r="A15" s="7" t="s">
        <v>107</v>
      </c>
      <c r="B15" s="8">
        <v>9</v>
      </c>
      <c r="C15" s="9" t="str">
        <f>В!G57</f>
        <v>Толкачев Иван</v>
      </c>
      <c r="D15" s="6"/>
      <c r="E15" s="6"/>
      <c r="F15" s="6"/>
      <c r="G15" s="6"/>
      <c r="H15" s="6"/>
      <c r="I15" s="6"/>
    </row>
    <row r="16" spans="1:9" ht="18">
      <c r="A16" s="7" t="s">
        <v>108</v>
      </c>
      <c r="B16" s="8">
        <v>10</v>
      </c>
      <c r="C16" s="9" t="str">
        <f>В!G60</f>
        <v>Аксенов Андрей</v>
      </c>
      <c r="D16" s="6"/>
      <c r="E16" s="6"/>
      <c r="F16" s="6"/>
      <c r="G16" s="6"/>
      <c r="H16" s="6"/>
      <c r="I16" s="6"/>
    </row>
    <row r="17" spans="1:9" ht="18">
      <c r="A17" s="7" t="s">
        <v>109</v>
      </c>
      <c r="B17" s="8">
        <v>11</v>
      </c>
      <c r="C17" s="9" t="str">
        <f>В!G64</f>
        <v>Могилевская Инесса</v>
      </c>
      <c r="D17" s="6"/>
      <c r="E17" s="6"/>
      <c r="F17" s="6"/>
      <c r="G17" s="6"/>
      <c r="H17" s="6"/>
      <c r="I17" s="6"/>
    </row>
    <row r="18" spans="1:9" ht="18">
      <c r="A18" s="7" t="s">
        <v>110</v>
      </c>
      <c r="B18" s="8">
        <v>12</v>
      </c>
      <c r="C18" s="9" t="str">
        <f>В!G66</f>
        <v>Баринов Владимир</v>
      </c>
      <c r="D18" s="6"/>
      <c r="E18" s="6"/>
      <c r="F18" s="6"/>
      <c r="G18" s="6"/>
      <c r="H18" s="6"/>
      <c r="I18" s="6"/>
    </row>
    <row r="19" spans="1:9" ht="18">
      <c r="A19" s="7" t="s">
        <v>111</v>
      </c>
      <c r="B19" s="8">
        <v>13</v>
      </c>
      <c r="C19" s="9" t="str">
        <f>В!D67</f>
        <v>Хакимова Фиоза</v>
      </c>
      <c r="D19" s="6"/>
      <c r="E19" s="6"/>
      <c r="F19" s="6"/>
      <c r="G19" s="6"/>
      <c r="H19" s="6"/>
      <c r="I19" s="6"/>
    </row>
    <row r="20" spans="1:9" ht="18">
      <c r="A20" s="7" t="s">
        <v>112</v>
      </c>
      <c r="B20" s="8">
        <v>14</v>
      </c>
      <c r="C20" s="9" t="str">
        <f>В!D70</f>
        <v>Куряева Валентина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В!G69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В!G71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СпВ!A1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СпВ!A2</f>
        <v>Полуфинал ветеранов Турнира Мак Хайлендер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СпВ!A3</f>
        <v>40755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СпВ!A7</f>
        <v>Лютый Олег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99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СпВ!A22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99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СпВ!A15</f>
        <v>Толкачев Иван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106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СпВ!A14</f>
        <v>Шапошников Александр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99</v>
      </c>
      <c r="F12" s="11"/>
      <c r="G12" s="20"/>
      <c r="H12" s="11"/>
      <c r="I12" s="11"/>
    </row>
    <row r="13" spans="1:9" ht="12.75">
      <c r="A13" s="12">
        <v>5</v>
      </c>
      <c r="B13" s="13" t="str">
        <f>СпВ!A11</f>
        <v>Стародубцев Олег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103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СпВ!A18</f>
        <v>Могилевская Инесса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102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СпВ!A19</f>
        <v>Куряева Валентина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102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СпВ!A10</f>
        <v>Семенов Юрий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100</v>
      </c>
      <c r="G20" s="15"/>
      <c r="H20" s="15"/>
      <c r="I20" s="15"/>
    </row>
    <row r="21" spans="1:9" ht="12.75">
      <c r="A21" s="12">
        <v>3</v>
      </c>
      <c r="B21" s="13" t="str">
        <f>СпВ!A9</f>
        <v>Рудаков Константин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101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СпВ!A20</f>
        <v>Хакимова Фиоза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101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СпВ!A17</f>
        <v>Баринов Владимир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104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СпВ!A12</f>
        <v>Халимонов Евгений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100</v>
      </c>
      <c r="F28" s="23"/>
      <c r="G28" s="11"/>
      <c r="H28" s="11"/>
      <c r="I28" s="11"/>
    </row>
    <row r="29" spans="1:9" ht="12.75">
      <c r="A29" s="12">
        <v>7</v>
      </c>
      <c r="B29" s="13" t="str">
        <f>СпВ!A13</f>
        <v>Тодрамович Александр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105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СпВ!A16</f>
        <v>Аксенов Андрей</v>
      </c>
      <c r="C31" s="18"/>
      <c r="D31" s="18"/>
      <c r="E31" s="12">
        <v>-15</v>
      </c>
      <c r="F31" s="13" t="str">
        <f>IF(F20=E12,E28,IF(F20=E28,E12,0))</f>
        <v>Лютый Олег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100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СпВ!A21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100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СпВ!A8</f>
        <v>Коротеев Георгий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Семенов Юрий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107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Толкачев Иван</v>
      </c>
      <c r="C39" s="14">
        <v>20</v>
      </c>
      <c r="D39" s="24" t="s">
        <v>105</v>
      </c>
      <c r="E39" s="14">
        <v>26</v>
      </c>
      <c r="F39" s="24" t="s">
        <v>105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Тодрамович Александр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Могилевская Инесса</v>
      </c>
      <c r="C41" s="11"/>
      <c r="D41" s="14">
        <v>24</v>
      </c>
      <c r="E41" s="25" t="s">
        <v>105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110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Куряева Валентина</v>
      </c>
      <c r="C43" s="14">
        <v>21</v>
      </c>
      <c r="D43" s="25" t="s">
        <v>104</v>
      </c>
      <c r="E43" s="23"/>
      <c r="F43" s="14">
        <v>28</v>
      </c>
      <c r="G43" s="24" t="s">
        <v>101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Халимонов Евгений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Хакимова Фиоза</v>
      </c>
      <c r="C45" s="11"/>
      <c r="D45" s="12">
        <v>-14</v>
      </c>
      <c r="E45" s="13" t="str">
        <f>IF(E28=D24,D32,IF(E28=D32,D24,0))</f>
        <v>Рудаков Константин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109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Баринов Владимир</v>
      </c>
      <c r="C47" s="14">
        <v>22</v>
      </c>
      <c r="D47" s="24" t="s">
        <v>103</v>
      </c>
      <c r="E47" s="14">
        <v>27</v>
      </c>
      <c r="F47" s="25" t="s">
        <v>101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Стародубцев Олег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Аксенов Андрей</v>
      </c>
      <c r="C49" s="11"/>
      <c r="D49" s="14">
        <v>25</v>
      </c>
      <c r="E49" s="25" t="s">
        <v>103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108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106</v>
      </c>
      <c r="E51" s="23"/>
      <c r="F51" s="12">
        <v>-28</v>
      </c>
      <c r="G51" s="13" t="str">
        <f>IF(G43=F39,F47,IF(G43=F47,F39,0))</f>
        <v>Тодрамович Александр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Шапошников Александр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Семенов Юрий</v>
      </c>
      <c r="C54" s="11"/>
      <c r="D54" s="12">
        <v>-20</v>
      </c>
      <c r="E54" s="13" t="str">
        <f>IF(D39=C38,C40,IF(D39=C40,C38,0))</f>
        <v>Толкачев Иван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103</v>
      </c>
      <c r="D55" s="11"/>
      <c r="E55" s="14">
        <v>31</v>
      </c>
      <c r="F55" s="15" t="s">
        <v>107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Стародубцев Олег</v>
      </c>
      <c r="C56" s="28" t="s">
        <v>22</v>
      </c>
      <c r="D56" s="12">
        <v>-21</v>
      </c>
      <c r="E56" s="17" t="str">
        <f>IF(D43=C42,C44,IF(D43=C44,C42,0))</f>
        <v>Могилевская Инесса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Семенов Юрий</v>
      </c>
      <c r="D57" s="11"/>
      <c r="E57" s="11"/>
      <c r="F57" s="14">
        <v>33</v>
      </c>
      <c r="G57" s="15" t="s">
        <v>107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Баринов Владимир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Халимонов Евгений</v>
      </c>
      <c r="C59" s="11"/>
      <c r="D59" s="11"/>
      <c r="E59" s="14">
        <v>32</v>
      </c>
      <c r="F59" s="19" t="s">
        <v>108</v>
      </c>
      <c r="G59" s="29"/>
      <c r="H59" s="11"/>
      <c r="I59" s="11"/>
    </row>
    <row r="60" spans="1:9" ht="12.75">
      <c r="A60" s="11"/>
      <c r="B60" s="14">
        <v>30</v>
      </c>
      <c r="C60" s="15" t="s">
        <v>104</v>
      </c>
      <c r="D60" s="12">
        <v>-23</v>
      </c>
      <c r="E60" s="17" t="str">
        <f>IF(D51=C50,C52,IF(D51=C52,C50,0))</f>
        <v>Аксенов Андрей</v>
      </c>
      <c r="F60" s="12">
        <v>-33</v>
      </c>
      <c r="G60" s="13" t="str">
        <f>IF(G57=F55,F59,IF(G57=F59,F55,0))</f>
        <v>Аксенов Андрей</v>
      </c>
      <c r="H60" s="21"/>
      <c r="I60" s="21"/>
    </row>
    <row r="61" spans="1:9" ht="12.75">
      <c r="A61" s="12">
        <v>-25</v>
      </c>
      <c r="B61" s="17" t="str">
        <f>IF(E49=D47,D51,IF(E49=D51,D47,0))</f>
        <v>Шапошников Александр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Шапошников Александр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Могилевская Инесса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110</v>
      </c>
      <c r="H64" s="21"/>
      <c r="I64" s="21"/>
    </row>
    <row r="65" spans="1:9" ht="12.75">
      <c r="A65" s="11"/>
      <c r="B65" s="14">
        <v>35</v>
      </c>
      <c r="C65" s="15" t="s">
        <v>111</v>
      </c>
      <c r="D65" s="11"/>
      <c r="E65" s="12">
        <v>-32</v>
      </c>
      <c r="F65" s="17" t="str">
        <f>IF(F59=E58,E60,IF(F59=E60,E58,0))</f>
        <v>Баринов Владимир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Куряева Валентина</v>
      </c>
      <c r="C66" s="18"/>
      <c r="D66" s="23"/>
      <c r="E66" s="11"/>
      <c r="F66" s="12">
        <v>-34</v>
      </c>
      <c r="G66" s="13" t="str">
        <f>IF(G64=F63,F65,IF(G64=F65,F63,0))</f>
        <v>Баринов Владимир</v>
      </c>
      <c r="H66" s="21"/>
      <c r="I66" s="21"/>
    </row>
    <row r="67" spans="1:9" ht="12.75">
      <c r="A67" s="11"/>
      <c r="B67" s="11"/>
      <c r="C67" s="14">
        <v>37</v>
      </c>
      <c r="D67" s="15" t="s">
        <v>112</v>
      </c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Хакимова Фиоза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112</v>
      </c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 t="str">
        <f>IF(D67=C65,C69,IF(D67=C69,C65,0))</f>
        <v>Куряева Валентина</v>
      </c>
      <c r="E70" s="12">
        <v>-36</v>
      </c>
      <c r="F70" s="17" t="str">
        <f>IF(C69=B68,B70,IF(C69=B70,B68,0))</f>
        <v>_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113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40755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114</v>
      </c>
      <c r="B7" s="8">
        <v>1</v>
      </c>
      <c r="C7" s="9" t="str">
        <f>К!F20</f>
        <v>Ратникова Наталья</v>
      </c>
      <c r="D7" s="6"/>
      <c r="E7" s="6"/>
      <c r="F7" s="6"/>
      <c r="G7" s="6"/>
      <c r="H7" s="6"/>
      <c r="I7" s="6"/>
    </row>
    <row r="8" spans="1:9" ht="18">
      <c r="A8" s="7" t="s">
        <v>115</v>
      </c>
      <c r="B8" s="8">
        <v>2</v>
      </c>
      <c r="C8" s="9" t="str">
        <f>К!F31</f>
        <v>Асылгужин Марсель</v>
      </c>
      <c r="D8" s="6"/>
      <c r="E8" s="6"/>
      <c r="F8" s="6"/>
      <c r="G8" s="6"/>
      <c r="H8" s="6"/>
      <c r="I8" s="6"/>
    </row>
    <row r="9" spans="1:9" ht="18">
      <c r="A9" s="7" t="s">
        <v>116</v>
      </c>
      <c r="B9" s="8">
        <v>3</v>
      </c>
      <c r="C9" s="9" t="str">
        <f>К!G43</f>
        <v>Шарипов Давид</v>
      </c>
      <c r="D9" s="6"/>
      <c r="E9" s="6"/>
      <c r="F9" s="6"/>
      <c r="G9" s="6"/>
      <c r="H9" s="6"/>
      <c r="I9" s="6"/>
    </row>
    <row r="10" spans="1:9" ht="18">
      <c r="A10" s="7" t="s">
        <v>117</v>
      </c>
      <c r="B10" s="8">
        <v>4</v>
      </c>
      <c r="C10" s="9" t="str">
        <f>К!G51</f>
        <v>Горбунов Валентин</v>
      </c>
      <c r="D10" s="6"/>
      <c r="E10" s="6"/>
      <c r="F10" s="6"/>
      <c r="G10" s="6"/>
      <c r="H10" s="6"/>
      <c r="I10" s="6"/>
    </row>
    <row r="11" spans="1:9" ht="18">
      <c r="A11" s="7" t="s">
        <v>118</v>
      </c>
      <c r="B11" s="8">
        <v>5</v>
      </c>
      <c r="C11" s="9" t="str">
        <f>К!C55</f>
        <v>Семенов Константин</v>
      </c>
      <c r="D11" s="6"/>
      <c r="E11" s="6"/>
      <c r="F11" s="6"/>
      <c r="G11" s="6"/>
      <c r="H11" s="6"/>
      <c r="I11" s="6"/>
    </row>
    <row r="12" spans="1:9" ht="18">
      <c r="A12" s="7" t="s">
        <v>99</v>
      </c>
      <c r="B12" s="8">
        <v>6</v>
      </c>
      <c r="C12" s="9" t="str">
        <f>К!C57</f>
        <v>Кузнецов Дмитрий</v>
      </c>
      <c r="D12" s="6"/>
      <c r="E12" s="6"/>
      <c r="F12" s="6"/>
      <c r="G12" s="6"/>
      <c r="H12" s="6"/>
      <c r="I12" s="6"/>
    </row>
    <row r="13" spans="1:9" ht="18">
      <c r="A13" s="7" t="s">
        <v>119</v>
      </c>
      <c r="B13" s="8">
        <v>7</v>
      </c>
      <c r="C13" s="9" t="str">
        <f>К!C60</f>
        <v>Лютый Олег</v>
      </c>
      <c r="D13" s="6"/>
      <c r="E13" s="6"/>
      <c r="F13" s="6"/>
      <c r="G13" s="6"/>
      <c r="H13" s="6"/>
      <c r="I13" s="6"/>
    </row>
    <row r="14" spans="1:9" ht="18">
      <c r="A14" s="7" t="s">
        <v>120</v>
      </c>
      <c r="B14" s="8">
        <v>8</v>
      </c>
      <c r="C14" s="9" t="str">
        <f>К!C62</f>
        <v>Сагитов Александр</v>
      </c>
      <c r="D14" s="6"/>
      <c r="E14" s="6"/>
      <c r="F14" s="6"/>
      <c r="G14" s="6"/>
      <c r="H14" s="6"/>
      <c r="I14" s="6"/>
    </row>
    <row r="15" spans="1:9" ht="18">
      <c r="A15" s="7" t="s">
        <v>121</v>
      </c>
      <c r="B15" s="8">
        <v>9</v>
      </c>
      <c r="C15" s="9" t="str">
        <f>К!G57</f>
        <v>Осинский Александр</v>
      </c>
      <c r="D15" s="6"/>
      <c r="E15" s="6"/>
      <c r="F15" s="6"/>
      <c r="G15" s="6"/>
      <c r="H15" s="6"/>
      <c r="I15" s="6"/>
    </row>
    <row r="16" spans="1:9" ht="18">
      <c r="A16" s="7" t="s">
        <v>68</v>
      </c>
      <c r="B16" s="8">
        <v>10</v>
      </c>
      <c r="C16" s="9" t="str">
        <f>К!G60</f>
        <v>Сайфуллина Азалия</v>
      </c>
      <c r="D16" s="6"/>
      <c r="E16" s="6"/>
      <c r="F16" s="6"/>
      <c r="G16" s="6"/>
      <c r="H16" s="6"/>
      <c r="I16" s="6"/>
    </row>
    <row r="17" spans="1:9" ht="18">
      <c r="A17" s="7" t="s">
        <v>122</v>
      </c>
      <c r="B17" s="8">
        <v>11</v>
      </c>
      <c r="C17" s="9" t="str">
        <f>К!G64</f>
        <v>Байрамалов Леонид</v>
      </c>
      <c r="D17" s="6"/>
      <c r="E17" s="6"/>
      <c r="F17" s="6"/>
      <c r="G17" s="6"/>
      <c r="H17" s="6"/>
      <c r="I17" s="6"/>
    </row>
    <row r="18" spans="1:9" ht="18">
      <c r="A18" s="7" t="s">
        <v>72</v>
      </c>
      <c r="B18" s="8">
        <v>12</v>
      </c>
      <c r="C18" s="9" t="str">
        <f>К!G66</f>
        <v>Коробко Павел</v>
      </c>
      <c r="D18" s="6"/>
      <c r="E18" s="6"/>
      <c r="F18" s="6"/>
      <c r="G18" s="6"/>
      <c r="H18" s="6"/>
      <c r="I18" s="6"/>
    </row>
    <row r="19" spans="1:9" ht="18">
      <c r="A19" s="7" t="s">
        <v>76</v>
      </c>
      <c r="B19" s="8">
        <v>13</v>
      </c>
      <c r="C19" s="9" t="str">
        <f>К!D67</f>
        <v>Исмайлов Азамат</v>
      </c>
      <c r="D19" s="6"/>
      <c r="E19" s="6"/>
      <c r="F19" s="6"/>
      <c r="G19" s="6"/>
      <c r="H19" s="6"/>
      <c r="I19" s="6"/>
    </row>
    <row r="20" spans="1:9" ht="18">
      <c r="A20" s="7" t="s">
        <v>123</v>
      </c>
      <c r="B20" s="8">
        <v>14</v>
      </c>
      <c r="C20" s="9" t="str">
        <f>К!D70</f>
        <v>Маневич Сергей</v>
      </c>
      <c r="D20" s="6"/>
      <c r="E20" s="6"/>
      <c r="F20" s="6"/>
      <c r="G20" s="6"/>
      <c r="H20" s="6"/>
      <c r="I20" s="6"/>
    </row>
    <row r="21" spans="1:9" ht="18">
      <c r="A21" s="7" t="s">
        <v>64</v>
      </c>
      <c r="B21" s="8">
        <v>15</v>
      </c>
      <c r="C21" s="9" t="str">
        <f>К!G69</f>
        <v>Овод Вадим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 t="str">
        <f>К!G71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СпК!A1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СпК!A2</f>
        <v>Полуфинал Турнира Мак Хайлендер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СпК!A3</f>
        <v>40755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СпК!A7</f>
        <v>Ратникова Наталья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114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СпК!A22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114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СпК!A15</f>
        <v>Байрамалов Леонид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120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СпК!A14</f>
        <v>Сагитов Александр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114</v>
      </c>
      <c r="F12" s="11"/>
      <c r="G12" s="20"/>
      <c r="H12" s="11"/>
      <c r="I12" s="11"/>
    </row>
    <row r="13" spans="1:9" ht="12.75">
      <c r="A13" s="12">
        <v>5</v>
      </c>
      <c r="B13" s="13" t="str">
        <f>СпК!A11</f>
        <v>Семенов Константин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118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СпК!A18</f>
        <v>Осинский Александр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117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СпК!A19</f>
        <v>Маневич Сергей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117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СпК!A10</f>
        <v>Кузнецов Дмитрий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114</v>
      </c>
      <c r="G20" s="15"/>
      <c r="H20" s="15"/>
      <c r="I20" s="15"/>
    </row>
    <row r="21" spans="1:9" ht="12.75">
      <c r="A21" s="12">
        <v>3</v>
      </c>
      <c r="B21" s="13" t="str">
        <f>СпК!A9</f>
        <v>Горбунов Валентин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116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СпК!A20</f>
        <v>Исмайлов Азамат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116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СпК!A17</f>
        <v>Сайфуллина Азалия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99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СпК!A12</f>
        <v>Лютый Олег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119</v>
      </c>
      <c r="F28" s="23"/>
      <c r="G28" s="11"/>
      <c r="H28" s="11"/>
      <c r="I28" s="11"/>
    </row>
    <row r="29" spans="1:9" ht="12.75">
      <c r="A29" s="12">
        <v>7</v>
      </c>
      <c r="B29" s="13" t="str">
        <f>СпК!A13</f>
        <v>Асылгужин Марсель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119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СпК!A16</f>
        <v>Коробко Павел</v>
      </c>
      <c r="C31" s="18"/>
      <c r="D31" s="18"/>
      <c r="E31" s="12">
        <v>-15</v>
      </c>
      <c r="F31" s="13" t="str">
        <f>IF(F20=E12,E28,IF(F20=E28,E12,0))</f>
        <v>Асылгужин Марсель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119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СпК!A21</f>
        <v>Овод Вадим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115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СпК!A8</f>
        <v>Шарипов Давид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Кузнецов Дмитрий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121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Байрамалов Леонид</v>
      </c>
      <c r="C39" s="14">
        <v>20</v>
      </c>
      <c r="D39" s="24" t="s">
        <v>115</v>
      </c>
      <c r="E39" s="14">
        <v>26</v>
      </c>
      <c r="F39" s="24" t="s">
        <v>115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Шарипов Давид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Осинский Александр</v>
      </c>
      <c r="C41" s="11"/>
      <c r="D41" s="14">
        <v>24</v>
      </c>
      <c r="E41" s="25" t="s">
        <v>115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72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Маневич Сергей</v>
      </c>
      <c r="C43" s="14">
        <v>21</v>
      </c>
      <c r="D43" s="25" t="s">
        <v>99</v>
      </c>
      <c r="E43" s="23"/>
      <c r="F43" s="14">
        <v>28</v>
      </c>
      <c r="G43" s="24" t="s">
        <v>115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Лютый Олег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Исмайлов Азамат</v>
      </c>
      <c r="C45" s="11"/>
      <c r="D45" s="12">
        <v>-14</v>
      </c>
      <c r="E45" s="13" t="str">
        <f>IF(E28=D24,D32,IF(E28=D32,D24,0))</f>
        <v>Горбунов Валентин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122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Сайфуллина Азалия</v>
      </c>
      <c r="C47" s="14">
        <v>22</v>
      </c>
      <c r="D47" s="24" t="s">
        <v>118</v>
      </c>
      <c r="E47" s="14">
        <v>27</v>
      </c>
      <c r="F47" s="25" t="s">
        <v>116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Семенов Константин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Коробко Павел</v>
      </c>
      <c r="C49" s="11"/>
      <c r="D49" s="14">
        <v>25</v>
      </c>
      <c r="E49" s="25" t="s">
        <v>118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68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Овод Вадим</v>
      </c>
      <c r="C51" s="14">
        <v>23</v>
      </c>
      <c r="D51" s="25" t="s">
        <v>120</v>
      </c>
      <c r="E51" s="23"/>
      <c r="F51" s="12">
        <v>-28</v>
      </c>
      <c r="G51" s="13" t="str">
        <f>IF(G43=F39,F47,IF(G43=F47,F39,0))</f>
        <v>Горбунов Валентин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Сагитов Александр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Кузнецов Дмитрий</v>
      </c>
      <c r="C54" s="11"/>
      <c r="D54" s="12">
        <v>-20</v>
      </c>
      <c r="E54" s="13" t="str">
        <f>IF(D39=C38,C40,IF(D39=C40,C38,0))</f>
        <v>Байрамалов Леонид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118</v>
      </c>
      <c r="D55" s="11"/>
      <c r="E55" s="14">
        <v>31</v>
      </c>
      <c r="F55" s="15" t="s">
        <v>72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Семенов Константин</v>
      </c>
      <c r="C56" s="28" t="s">
        <v>22</v>
      </c>
      <c r="D56" s="12">
        <v>-21</v>
      </c>
      <c r="E56" s="17" t="str">
        <f>IF(D43=C42,C44,IF(D43=C44,C42,0))</f>
        <v>Осинский Александр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Кузнецов Дмитрий</v>
      </c>
      <c r="D57" s="11"/>
      <c r="E57" s="11"/>
      <c r="F57" s="14">
        <v>33</v>
      </c>
      <c r="G57" s="15" t="s">
        <v>72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Сайфуллина Азалия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Лютый Олег</v>
      </c>
      <c r="C59" s="11"/>
      <c r="D59" s="11"/>
      <c r="E59" s="14">
        <v>32</v>
      </c>
      <c r="F59" s="19" t="s">
        <v>122</v>
      </c>
      <c r="G59" s="29"/>
      <c r="H59" s="11"/>
      <c r="I59" s="11"/>
    </row>
    <row r="60" spans="1:9" ht="12.75">
      <c r="A60" s="11"/>
      <c r="B60" s="14">
        <v>30</v>
      </c>
      <c r="C60" s="15" t="s">
        <v>99</v>
      </c>
      <c r="D60" s="12">
        <v>-23</v>
      </c>
      <c r="E60" s="17" t="str">
        <f>IF(D51=C50,C52,IF(D51=C52,C50,0))</f>
        <v>Коробко Павел</v>
      </c>
      <c r="F60" s="12">
        <v>-33</v>
      </c>
      <c r="G60" s="13" t="str">
        <f>IF(G57=F55,F59,IF(G57=F59,F55,0))</f>
        <v>Сайфуллина Азалия</v>
      </c>
      <c r="H60" s="21"/>
      <c r="I60" s="21"/>
    </row>
    <row r="61" spans="1:9" ht="12.75">
      <c r="A61" s="12">
        <v>-25</v>
      </c>
      <c r="B61" s="17" t="str">
        <f>IF(E49=D47,D51,IF(E49=D51,D47,0))</f>
        <v>Сагитов Александр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Сагитов Александр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Байрамалов Леонид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121</v>
      </c>
      <c r="H64" s="21"/>
      <c r="I64" s="21"/>
    </row>
    <row r="65" spans="1:9" ht="12.75">
      <c r="A65" s="11"/>
      <c r="B65" s="14">
        <v>35</v>
      </c>
      <c r="C65" s="15" t="s">
        <v>76</v>
      </c>
      <c r="D65" s="11"/>
      <c r="E65" s="12">
        <v>-32</v>
      </c>
      <c r="F65" s="17" t="str">
        <f>IF(F59=E58,E60,IF(F59=E60,E58,0))</f>
        <v>Коробко Павел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Маневич Сергей</v>
      </c>
      <c r="C66" s="18"/>
      <c r="D66" s="23"/>
      <c r="E66" s="11"/>
      <c r="F66" s="12">
        <v>-34</v>
      </c>
      <c r="G66" s="13" t="str">
        <f>IF(G64=F63,F65,IF(G64=F65,F63,0))</f>
        <v>Коробко Павел</v>
      </c>
      <c r="H66" s="21"/>
      <c r="I66" s="21"/>
    </row>
    <row r="67" spans="1:9" ht="12.75">
      <c r="A67" s="11"/>
      <c r="B67" s="11"/>
      <c r="C67" s="14">
        <v>37</v>
      </c>
      <c r="D67" s="15" t="s">
        <v>123</v>
      </c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Исмайлов Азамат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123</v>
      </c>
      <c r="D69" s="29"/>
      <c r="E69" s="11"/>
      <c r="F69" s="14">
        <v>38</v>
      </c>
      <c r="G69" s="15" t="s">
        <v>64</v>
      </c>
      <c r="H69" s="21"/>
      <c r="I69" s="21"/>
    </row>
    <row r="70" spans="1:9" ht="12.75">
      <c r="A70" s="12">
        <v>-19</v>
      </c>
      <c r="B70" s="17" t="str">
        <f>IF(C50=B49,B51,IF(C50=B51,B49,0))</f>
        <v>Овод Вадим</v>
      </c>
      <c r="C70" s="12">
        <v>-37</v>
      </c>
      <c r="D70" s="13" t="str">
        <f>IF(D67=C65,C69,IF(D67=C69,C65,0))</f>
        <v>Маневич Сергей</v>
      </c>
      <c r="E70" s="12">
        <v>-36</v>
      </c>
      <c r="F70" s="17" t="str">
        <f>IF(C69=B68,B70,IF(C69=B70,B68,0))</f>
        <v>Овод Вадим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124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40760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117</v>
      </c>
      <c r="B7" s="8">
        <v>1</v>
      </c>
      <c r="C7" s="9" t="str">
        <f>П!F20</f>
        <v>Кузнецов Дмитрий</v>
      </c>
      <c r="D7" s="6"/>
      <c r="E7" s="6"/>
      <c r="F7" s="6"/>
      <c r="G7" s="6"/>
      <c r="H7" s="6"/>
      <c r="I7" s="6"/>
    </row>
    <row r="8" spans="1:9" ht="18">
      <c r="A8" s="7" t="s">
        <v>125</v>
      </c>
      <c r="B8" s="8">
        <v>2</v>
      </c>
      <c r="C8" s="9" t="str">
        <f>П!F31</f>
        <v>Салманов Сергей</v>
      </c>
      <c r="D8" s="6"/>
      <c r="E8" s="6"/>
      <c r="F8" s="6"/>
      <c r="G8" s="6"/>
      <c r="H8" s="6"/>
      <c r="I8" s="6"/>
    </row>
    <row r="9" spans="1:9" ht="18">
      <c r="A9" s="7" t="s">
        <v>119</v>
      </c>
      <c r="B9" s="8">
        <v>3</v>
      </c>
      <c r="C9" s="9" t="str">
        <f>П!G43</f>
        <v>Игнатенко Алексей</v>
      </c>
      <c r="D9" s="6"/>
      <c r="E9" s="6"/>
      <c r="F9" s="6"/>
      <c r="G9" s="6"/>
      <c r="H9" s="6"/>
      <c r="I9" s="6"/>
    </row>
    <row r="10" spans="1:9" ht="18">
      <c r="A10" s="7" t="s">
        <v>118</v>
      </c>
      <c r="B10" s="8">
        <v>4</v>
      </c>
      <c r="C10" s="9" t="str">
        <f>П!G51</f>
        <v>Семенов Константин</v>
      </c>
      <c r="D10" s="6"/>
      <c r="E10" s="6"/>
      <c r="F10" s="6"/>
      <c r="G10" s="6"/>
      <c r="H10" s="6"/>
      <c r="I10" s="6"/>
    </row>
    <row r="11" spans="1:9" ht="18">
      <c r="A11" s="7" t="s">
        <v>99</v>
      </c>
      <c r="B11" s="8">
        <v>5</v>
      </c>
      <c r="C11" s="9" t="str">
        <f>П!C55</f>
        <v>Асылгужин Марсель</v>
      </c>
      <c r="D11" s="6"/>
      <c r="E11" s="6"/>
      <c r="F11" s="6"/>
      <c r="G11" s="6"/>
      <c r="H11" s="6"/>
      <c r="I11" s="6"/>
    </row>
    <row r="12" spans="1:9" ht="18">
      <c r="A12" s="7" t="s">
        <v>105</v>
      </c>
      <c r="B12" s="8">
        <v>6</v>
      </c>
      <c r="C12" s="9" t="str">
        <f>П!C57</f>
        <v>Медведев Тарас</v>
      </c>
      <c r="D12" s="6"/>
      <c r="E12" s="6"/>
      <c r="F12" s="6"/>
      <c r="G12" s="6"/>
      <c r="H12" s="6"/>
      <c r="I12" s="6"/>
    </row>
    <row r="13" spans="1:9" ht="18">
      <c r="A13" s="7" t="s">
        <v>69</v>
      </c>
      <c r="B13" s="8">
        <v>7</v>
      </c>
      <c r="C13" s="9" t="str">
        <f>П!C60</f>
        <v>Лютый Олег</v>
      </c>
      <c r="D13" s="6"/>
      <c r="E13" s="6"/>
      <c r="F13" s="6"/>
      <c r="G13" s="6"/>
      <c r="H13" s="6"/>
      <c r="I13" s="6"/>
    </row>
    <row r="14" spans="1:9" ht="18">
      <c r="A14" s="7" t="s">
        <v>126</v>
      </c>
      <c r="B14" s="8">
        <v>8</v>
      </c>
      <c r="C14" s="9" t="str">
        <f>П!C62</f>
        <v>Тодрамович Александр</v>
      </c>
      <c r="D14" s="6"/>
      <c r="E14" s="6"/>
      <c r="F14" s="6"/>
      <c r="G14" s="6"/>
      <c r="H14" s="6"/>
      <c r="I14" s="6"/>
    </row>
    <row r="15" spans="1:9" ht="18">
      <c r="A15" s="7" t="s">
        <v>127</v>
      </c>
      <c r="B15" s="8">
        <v>9</v>
      </c>
      <c r="C15" s="9" t="str">
        <f>П!G57</f>
        <v>Медведев Анатолий</v>
      </c>
      <c r="D15" s="6"/>
      <c r="E15" s="6"/>
      <c r="F15" s="6"/>
      <c r="G15" s="6"/>
      <c r="H15" s="6"/>
      <c r="I15" s="6"/>
    </row>
    <row r="16" spans="1:9" ht="18">
      <c r="A16" s="7" t="s">
        <v>128</v>
      </c>
      <c r="B16" s="8">
        <v>10</v>
      </c>
      <c r="C16" s="9" t="str">
        <f>П!G60</f>
        <v>Хаматшин Евгений</v>
      </c>
      <c r="D16" s="6"/>
      <c r="E16" s="6"/>
      <c r="F16" s="6"/>
      <c r="G16" s="6"/>
      <c r="H16" s="6"/>
      <c r="I16" s="6"/>
    </row>
    <row r="17" spans="1:9" ht="18">
      <c r="A17" s="7" t="s">
        <v>17</v>
      </c>
      <c r="B17" s="8">
        <v>11</v>
      </c>
      <c r="C17" s="9">
        <f>П!G64</f>
        <v>0</v>
      </c>
      <c r="D17" s="6"/>
      <c r="E17" s="6"/>
      <c r="F17" s="6"/>
      <c r="G17" s="6"/>
      <c r="H17" s="6"/>
      <c r="I17" s="6"/>
    </row>
    <row r="18" spans="1:9" ht="18">
      <c r="A18" s="7" t="s">
        <v>17</v>
      </c>
      <c r="B18" s="8">
        <v>12</v>
      </c>
      <c r="C18" s="9">
        <f>П!G66</f>
        <v>0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П!D67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П!D70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П!G69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П!G71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40712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</v>
      </c>
      <c r="B7" s="8">
        <v>1</v>
      </c>
      <c r="C7" s="9" t="str">
        <f>6!F20</f>
        <v>Шакиров Богдан</v>
      </c>
      <c r="D7" s="6"/>
      <c r="E7" s="6"/>
      <c r="F7" s="6"/>
      <c r="G7" s="6"/>
      <c r="H7" s="6"/>
      <c r="I7" s="6"/>
    </row>
    <row r="8" spans="1:9" ht="18">
      <c r="A8" s="7" t="s">
        <v>6</v>
      </c>
      <c r="B8" s="8">
        <v>2</v>
      </c>
      <c r="C8" s="9" t="str">
        <f>6!F31</f>
        <v>Зайнитдинова Галия</v>
      </c>
      <c r="D8" s="6"/>
      <c r="E8" s="6"/>
      <c r="F8" s="6"/>
      <c r="G8" s="6"/>
      <c r="H8" s="6"/>
      <c r="I8" s="6"/>
    </row>
    <row r="9" spans="1:9" ht="18">
      <c r="A9" s="7" t="s">
        <v>7</v>
      </c>
      <c r="B9" s="8">
        <v>3</v>
      </c>
      <c r="C9" s="9" t="str">
        <f>6!G43</f>
        <v>Шайбаков Эмиль</v>
      </c>
      <c r="D9" s="6"/>
      <c r="E9" s="6"/>
      <c r="F9" s="6"/>
      <c r="G9" s="6"/>
      <c r="H9" s="6"/>
      <c r="I9" s="6"/>
    </row>
    <row r="10" spans="1:9" ht="18">
      <c r="A10" s="7" t="s">
        <v>8</v>
      </c>
      <c r="B10" s="8">
        <v>4</v>
      </c>
      <c r="C10" s="9" t="str">
        <f>6!G51</f>
        <v>Шакирова Арина</v>
      </c>
      <c r="D10" s="6"/>
      <c r="E10" s="6"/>
      <c r="F10" s="6"/>
      <c r="G10" s="6"/>
      <c r="H10" s="6"/>
      <c r="I10" s="6"/>
    </row>
    <row r="11" spans="1:9" ht="18">
      <c r="A11" s="7" t="s">
        <v>9</v>
      </c>
      <c r="B11" s="8">
        <v>5</v>
      </c>
      <c r="C11" s="9" t="str">
        <f>6!C55</f>
        <v>Набиуллина Камилла</v>
      </c>
      <c r="D11" s="6"/>
      <c r="E11" s="6"/>
      <c r="F11" s="6"/>
      <c r="G11" s="6"/>
      <c r="H11" s="6"/>
      <c r="I11" s="6"/>
    </row>
    <row r="12" spans="1:9" ht="18">
      <c r="A12" s="7" t="s">
        <v>10</v>
      </c>
      <c r="B12" s="8">
        <v>6</v>
      </c>
      <c r="C12" s="9" t="str">
        <f>6!C57</f>
        <v>Набиуллина Диана</v>
      </c>
      <c r="D12" s="6"/>
      <c r="E12" s="6"/>
      <c r="F12" s="6"/>
      <c r="G12" s="6"/>
      <c r="H12" s="6"/>
      <c r="I12" s="6"/>
    </row>
    <row r="13" spans="1:9" ht="18">
      <c r="A13" s="7" t="s">
        <v>11</v>
      </c>
      <c r="B13" s="8">
        <v>7</v>
      </c>
      <c r="C13" s="9" t="str">
        <f>6!C60</f>
        <v>Бикбулатов Эрнэст</v>
      </c>
      <c r="D13" s="6"/>
      <c r="E13" s="6"/>
      <c r="F13" s="6"/>
      <c r="G13" s="6"/>
      <c r="H13" s="6"/>
      <c r="I13" s="6"/>
    </row>
    <row r="14" spans="1:9" ht="18">
      <c r="A14" s="7" t="s">
        <v>12</v>
      </c>
      <c r="B14" s="8">
        <v>8</v>
      </c>
      <c r="C14" s="9" t="str">
        <f>6!C62</f>
        <v>Мохова Ирина</v>
      </c>
      <c r="D14" s="6"/>
      <c r="E14" s="6"/>
      <c r="F14" s="6"/>
      <c r="G14" s="6"/>
      <c r="H14" s="6"/>
      <c r="I14" s="6"/>
    </row>
    <row r="15" spans="1:9" ht="18">
      <c r="A15" s="7" t="s">
        <v>13</v>
      </c>
      <c r="B15" s="8">
        <v>9</v>
      </c>
      <c r="C15" s="9" t="str">
        <f>6!G57</f>
        <v>Макаров Егор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 t="str">
        <f>6!G60</f>
        <v>Нарец Рита</v>
      </c>
      <c r="D16" s="6"/>
      <c r="E16" s="6"/>
      <c r="F16" s="6"/>
      <c r="G16" s="6"/>
      <c r="H16" s="6"/>
      <c r="I16" s="6"/>
    </row>
    <row r="17" spans="1:9" ht="18">
      <c r="A17" s="7" t="s">
        <v>15</v>
      </c>
      <c r="B17" s="8">
        <v>11</v>
      </c>
      <c r="C17" s="9" t="str">
        <f>6!G64</f>
        <v>Суфияров Ильнур</v>
      </c>
      <c r="D17" s="6"/>
      <c r="E17" s="6"/>
      <c r="F17" s="6"/>
      <c r="G17" s="6"/>
      <c r="H17" s="6"/>
      <c r="I17" s="6"/>
    </row>
    <row r="18" spans="1:9" ht="18">
      <c r="A18" s="7" t="s">
        <v>16</v>
      </c>
      <c r="B18" s="8">
        <v>12</v>
      </c>
      <c r="C18" s="9" t="str">
        <f>6!G66</f>
        <v>Яметова Алина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6!D67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6!D70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6!G69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6!G71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СпП!A1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СпП!A2</f>
        <v>Полуфинал пятницы Турнира МакХайлендер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СпП!A3</f>
        <v>40760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СпП!A7</f>
        <v>Кузнецов Дмитрий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117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СпП!A22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117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СпП!A15</f>
        <v>Игнатенко Алексей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127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СпП!A14</f>
        <v>Медведев Анатолий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117</v>
      </c>
      <c r="F12" s="11"/>
      <c r="G12" s="20"/>
      <c r="H12" s="11"/>
      <c r="I12" s="11"/>
    </row>
    <row r="13" spans="1:9" ht="12.75">
      <c r="A13" s="12">
        <v>5</v>
      </c>
      <c r="B13" s="13" t="str">
        <f>СпП!A11</f>
        <v>Лютый Олег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99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СпП!A18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118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СпП!A19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118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СпП!A10</f>
        <v>Семенов Константин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117</v>
      </c>
      <c r="G20" s="15"/>
      <c r="H20" s="15"/>
      <c r="I20" s="15"/>
    </row>
    <row r="21" spans="1:9" ht="12.75">
      <c r="A21" s="12">
        <v>3</v>
      </c>
      <c r="B21" s="13" t="str">
        <f>СпП!A9</f>
        <v>Асылгужин Марсель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119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СпП!A20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119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СпП!A17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105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СпП!A12</f>
        <v>Тодрамович Александр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125</v>
      </c>
      <c r="F28" s="23"/>
      <c r="G28" s="11"/>
      <c r="H28" s="11"/>
      <c r="I28" s="11"/>
    </row>
    <row r="29" spans="1:9" ht="12.75">
      <c r="A29" s="12">
        <v>7</v>
      </c>
      <c r="B29" s="13" t="str">
        <f>СпП!A13</f>
        <v>Медведев Тарас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69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СпП!A16</f>
        <v>Хаматшин Евгений</v>
      </c>
      <c r="C31" s="18"/>
      <c r="D31" s="18"/>
      <c r="E31" s="12">
        <v>-15</v>
      </c>
      <c r="F31" s="13" t="str">
        <f>IF(F20=E12,E28,IF(F20=E28,E12,0))</f>
        <v>Салманов Сергей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125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СпП!A21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125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СпП!A8</f>
        <v>Салманов Сергей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Семенов Константин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126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Медведев Анатолий</v>
      </c>
      <c r="C39" s="14">
        <v>20</v>
      </c>
      <c r="D39" s="24" t="s">
        <v>69</v>
      </c>
      <c r="E39" s="14">
        <v>26</v>
      </c>
      <c r="F39" s="24" t="s">
        <v>118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Медведев Тарас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69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105</v>
      </c>
      <c r="E43" s="23"/>
      <c r="F43" s="14">
        <v>28</v>
      </c>
      <c r="G43" s="24" t="s">
        <v>127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Тодрамович Александр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Асылгужин Марсель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99</v>
      </c>
      <c r="E47" s="14">
        <v>27</v>
      </c>
      <c r="F47" s="25" t="s">
        <v>127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Лютый Олег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Хаматшин Евгений</v>
      </c>
      <c r="C49" s="11"/>
      <c r="D49" s="14">
        <v>25</v>
      </c>
      <c r="E49" s="25" t="s">
        <v>127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128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127</v>
      </c>
      <c r="E51" s="23"/>
      <c r="F51" s="12">
        <v>-28</v>
      </c>
      <c r="G51" s="13" t="str">
        <f>IF(G43=F39,F47,IF(G43=F47,F39,0))</f>
        <v>Семенов Константин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Игнатенко Алексей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Медведев Тарас</v>
      </c>
      <c r="C54" s="11"/>
      <c r="D54" s="12">
        <v>-20</v>
      </c>
      <c r="E54" s="13" t="str">
        <f>IF(D39=C38,C40,IF(D39=C40,C38,0))</f>
        <v>Медведев Анатолий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119</v>
      </c>
      <c r="D55" s="11"/>
      <c r="E55" s="14">
        <v>31</v>
      </c>
      <c r="F55" s="15" t="s">
        <v>126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Асылгужин Марсель</v>
      </c>
      <c r="C56" s="28" t="s">
        <v>22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Медведев Тарас</v>
      </c>
      <c r="D57" s="11"/>
      <c r="E57" s="11"/>
      <c r="F57" s="14">
        <v>33</v>
      </c>
      <c r="G57" s="15" t="s">
        <v>126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>
        <f>IF(D47=C46,C48,IF(D47=C48,C46,0))</f>
        <v>0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Тодрамович Александр</v>
      </c>
      <c r="C59" s="11"/>
      <c r="D59" s="11"/>
      <c r="E59" s="14">
        <v>32</v>
      </c>
      <c r="F59" s="19" t="s">
        <v>128</v>
      </c>
      <c r="G59" s="29"/>
      <c r="H59" s="11"/>
      <c r="I59" s="11"/>
    </row>
    <row r="60" spans="1:9" ht="12.75">
      <c r="A60" s="11"/>
      <c r="B60" s="14">
        <v>30</v>
      </c>
      <c r="C60" s="15" t="s">
        <v>99</v>
      </c>
      <c r="D60" s="12">
        <v>-23</v>
      </c>
      <c r="E60" s="17" t="str">
        <f>IF(D51=C50,C52,IF(D51=C52,C50,0))</f>
        <v>Хаматшин Евгений</v>
      </c>
      <c r="F60" s="12">
        <v>-33</v>
      </c>
      <c r="G60" s="13" t="str">
        <f>IF(G57=F55,F59,IF(G57=F59,F55,0))</f>
        <v>Хаматшин Евгений</v>
      </c>
      <c r="H60" s="21"/>
      <c r="I60" s="21"/>
    </row>
    <row r="61" spans="1:9" ht="12.75">
      <c r="A61" s="12">
        <v>-25</v>
      </c>
      <c r="B61" s="17" t="str">
        <f>IF(E49=D47,D51,IF(E49=D51,D47,0))</f>
        <v>Лютый Олег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Тодрамович Александр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59" t="s">
        <v>28</v>
      </c>
      <c r="I65" s="59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 t="str">
        <f>IF(C69=B68,B70,IF(C69=B70,B68,0))</f>
        <v>_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</sheetPr>
  <dimension ref="A1:AK78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71" customWidth="1"/>
    <col min="19" max="16384" width="4.75390625" style="71" customWidth="1"/>
  </cols>
  <sheetData>
    <row r="1" spans="1:37" ht="48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ht="19.5" customHeight="1">
      <c r="A2" s="72" t="s">
        <v>129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37" ht="19.5" customHeight="1">
      <c r="A3" s="73">
        <v>40761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1:37" ht="19.5" customHeight="1">
      <c r="A4" s="74"/>
      <c r="B4" s="74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</row>
    <row r="5" spans="1:37" ht="39.75" customHeight="1">
      <c r="A5" s="76" t="s">
        <v>3</v>
      </c>
      <c r="B5" s="77" t="s">
        <v>130</v>
      </c>
      <c r="C5" s="78"/>
      <c r="D5" s="78"/>
      <c r="E5" s="78"/>
      <c r="F5" s="78"/>
      <c r="G5" s="78"/>
      <c r="H5" s="79"/>
      <c r="I5" s="80">
        <v>1</v>
      </c>
      <c r="J5" s="80"/>
      <c r="K5" s="80">
        <v>2</v>
      </c>
      <c r="L5" s="80"/>
      <c r="M5" s="80">
        <v>3</v>
      </c>
      <c r="N5" s="80"/>
      <c r="O5" s="80">
        <v>4</v>
      </c>
      <c r="P5" s="80"/>
      <c r="Q5" s="81" t="s">
        <v>131</v>
      </c>
      <c r="R5" s="81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</row>
    <row r="6" spans="1:37" ht="39.75" customHeight="1">
      <c r="A6" s="82">
        <v>1</v>
      </c>
      <c r="B6" s="83" t="s">
        <v>11</v>
      </c>
      <c r="C6" s="83"/>
      <c r="D6" s="83"/>
      <c r="E6" s="83"/>
      <c r="F6" s="83"/>
      <c r="G6" s="83"/>
      <c r="H6" s="83"/>
      <c r="I6" s="84"/>
      <c r="J6" s="84"/>
      <c r="K6" s="85" t="s">
        <v>132</v>
      </c>
      <c r="L6" s="85"/>
      <c r="M6" s="85"/>
      <c r="N6" s="85"/>
      <c r="O6" s="85"/>
      <c r="P6" s="85"/>
      <c r="Q6" s="86" t="s">
        <v>133</v>
      </c>
      <c r="R6" s="86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</row>
    <row r="7" spans="1:37" ht="39.75" customHeight="1">
      <c r="A7" s="82">
        <v>2</v>
      </c>
      <c r="B7" s="83" t="s">
        <v>134</v>
      </c>
      <c r="C7" s="83"/>
      <c r="D7" s="83"/>
      <c r="E7" s="83"/>
      <c r="F7" s="83"/>
      <c r="G7" s="83"/>
      <c r="H7" s="83"/>
      <c r="I7" s="85" t="s">
        <v>135</v>
      </c>
      <c r="J7" s="85"/>
      <c r="K7" s="84"/>
      <c r="L7" s="84"/>
      <c r="M7" s="85"/>
      <c r="N7" s="85"/>
      <c r="O7" s="85"/>
      <c r="P7" s="85"/>
      <c r="Q7" s="86" t="s">
        <v>136</v>
      </c>
      <c r="R7" s="86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37" ht="19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</row>
    <row r="9" spans="1:37" ht="19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</row>
    <row r="10" spans="1:37" ht="19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</row>
    <row r="11" spans="1:37" ht="19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</row>
    <row r="12" spans="1:37" ht="19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</row>
    <row r="13" spans="1:37" ht="19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</row>
    <row r="14" spans="1:37" ht="19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</row>
    <row r="15" spans="1:37" ht="19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</row>
    <row r="16" spans="1:37" ht="19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</row>
    <row r="17" spans="1:37" ht="19.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</row>
    <row r="18" spans="1:37" ht="19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</row>
    <row r="19" spans="1:37" ht="1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37" ht="19.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</row>
    <row r="21" spans="1:37" ht="19.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</row>
    <row r="22" spans="1:37" ht="19.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ht="19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37" ht="19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ht="19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 ht="19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</row>
    <row r="27" spans="1:37" ht="19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</row>
    <row r="28" spans="1:37" ht="19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</row>
    <row r="29" spans="1:37" ht="19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</row>
    <row r="30" spans="1:37" ht="19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</row>
    <row r="31" spans="1:37" ht="19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</row>
    <row r="32" spans="1:37" ht="19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</row>
    <row r="33" spans="1:37" ht="19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</row>
    <row r="34" spans="1:37" ht="19.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</row>
    <row r="35" spans="1:37" ht="19.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</row>
    <row r="36" spans="1:37" ht="19.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</row>
    <row r="37" spans="1:37" ht="19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7" ht="19.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</row>
    <row r="39" spans="1:37" ht="19.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</row>
    <row r="40" spans="1:37" ht="19.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</row>
    <row r="41" spans="1:37" ht="19.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</row>
    <row r="42" spans="1:37" ht="19.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</row>
    <row r="43" spans="1:37" ht="19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1:37" ht="19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</row>
    <row r="45" spans="1:37" ht="19.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</row>
    <row r="46" spans="1:37" ht="19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</row>
    <row r="47" spans="1:37" ht="19.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</row>
    <row r="48" spans="1:37" ht="19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</row>
    <row r="49" spans="1:37" ht="19.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</row>
    <row r="50" spans="1:37" ht="19.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</row>
    <row r="51" spans="1:37" ht="19.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</row>
    <row r="52" spans="1:37" ht="19.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</row>
    <row r="53" spans="1:37" ht="19.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</row>
    <row r="54" spans="1:37" ht="19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</row>
    <row r="55" spans="1:37" ht="19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</row>
    <row r="56" spans="1:37" ht="19.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</row>
    <row r="57" spans="1:37" ht="19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</row>
    <row r="58" spans="1:37" ht="19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</row>
    <row r="59" spans="1:37" ht="19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</row>
    <row r="60" spans="1:37" ht="19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</row>
    <row r="61" spans="1:37" ht="19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</row>
    <row r="62" spans="1:37" ht="19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</row>
    <row r="63" spans="1:37" ht="19.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</row>
    <row r="64" spans="1:37" ht="19.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</row>
    <row r="65" spans="1:37" ht="19.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</row>
    <row r="66" spans="1:37" ht="19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</row>
    <row r="67" spans="1:37" ht="19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</row>
    <row r="68" spans="1:37" ht="19.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</row>
    <row r="69" spans="1:37" ht="19.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</row>
    <row r="70" spans="1:37" ht="19.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</row>
    <row r="71" spans="1:37" ht="19.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</row>
    <row r="72" spans="1:37" ht="19.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</row>
    <row r="73" spans="1:37" ht="19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</row>
    <row r="74" spans="1:37" ht="19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</row>
    <row r="75" spans="1:37" ht="19.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</row>
    <row r="76" spans="1:37" ht="19.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</row>
    <row r="77" spans="1:37" ht="19.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</row>
    <row r="78" spans="1:37" ht="19.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</row>
  </sheetData>
  <sheetProtection sheet="1" objects="1" scenarios="1"/>
  <mergeCells count="22">
    <mergeCell ref="D4:R4"/>
    <mergeCell ref="A2:R2"/>
    <mergeCell ref="A3:R3"/>
    <mergeCell ref="A1:R1"/>
    <mergeCell ref="K7:L7"/>
    <mergeCell ref="O6:P6"/>
    <mergeCell ref="I5:J5"/>
    <mergeCell ref="I6:J6"/>
    <mergeCell ref="M6:N6"/>
    <mergeCell ref="K5:L5"/>
    <mergeCell ref="M5:N5"/>
    <mergeCell ref="K6:L6"/>
    <mergeCell ref="B7:H7"/>
    <mergeCell ref="Q5:R5"/>
    <mergeCell ref="M7:N7"/>
    <mergeCell ref="B5:H5"/>
    <mergeCell ref="Q6:R6"/>
    <mergeCell ref="Q7:R7"/>
    <mergeCell ref="B6:H6"/>
    <mergeCell ref="I7:J7"/>
    <mergeCell ref="O5:P5"/>
    <mergeCell ref="O7:P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</sheetPr>
  <dimension ref="A1:AK78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89" customWidth="1"/>
    <col min="19" max="16384" width="4.75390625" style="89" customWidth="1"/>
  </cols>
  <sheetData>
    <row r="1" spans="1:37" ht="48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37" ht="19.5" customHeight="1">
      <c r="A2" s="90" t="s">
        <v>137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1:37" ht="19.5" customHeight="1">
      <c r="A3" s="91">
        <v>40761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</row>
    <row r="4" spans="1:37" ht="19.5" customHeight="1">
      <c r="A4" s="92"/>
      <c r="B4" s="92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</row>
    <row r="5" spans="1:37" ht="39.75" customHeight="1">
      <c r="A5" s="94" t="s">
        <v>3</v>
      </c>
      <c r="B5" s="95" t="s">
        <v>130</v>
      </c>
      <c r="C5" s="96"/>
      <c r="D5" s="96"/>
      <c r="E5" s="96"/>
      <c r="F5" s="96"/>
      <c r="G5" s="96"/>
      <c r="H5" s="97"/>
      <c r="I5" s="98">
        <v>1</v>
      </c>
      <c r="J5" s="98"/>
      <c r="K5" s="98">
        <v>2</v>
      </c>
      <c r="L5" s="98"/>
      <c r="M5" s="98">
        <v>3</v>
      </c>
      <c r="N5" s="98"/>
      <c r="O5" s="98">
        <v>4</v>
      </c>
      <c r="P5" s="98"/>
      <c r="Q5" s="99" t="s">
        <v>131</v>
      </c>
      <c r="R5" s="99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</row>
    <row r="6" spans="1:37" ht="39.75" customHeight="1">
      <c r="A6" s="100">
        <v>1</v>
      </c>
      <c r="B6" s="101" t="s">
        <v>138</v>
      </c>
      <c r="C6" s="101"/>
      <c r="D6" s="101"/>
      <c r="E6" s="101"/>
      <c r="F6" s="101"/>
      <c r="G6" s="101"/>
      <c r="H6" s="101"/>
      <c r="I6" s="102"/>
      <c r="J6" s="102"/>
      <c r="K6" s="103" t="s">
        <v>135</v>
      </c>
      <c r="L6" s="103"/>
      <c r="M6" s="103"/>
      <c r="N6" s="103"/>
      <c r="O6" s="103"/>
      <c r="P6" s="103"/>
      <c r="Q6" s="104" t="s">
        <v>136</v>
      </c>
      <c r="R6" s="104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</row>
    <row r="7" spans="1:37" ht="39.75" customHeight="1">
      <c r="A7" s="100">
        <v>2</v>
      </c>
      <c r="B7" s="101" t="s">
        <v>11</v>
      </c>
      <c r="C7" s="101"/>
      <c r="D7" s="101"/>
      <c r="E7" s="101"/>
      <c r="F7" s="101"/>
      <c r="G7" s="101"/>
      <c r="H7" s="101"/>
      <c r="I7" s="103" t="s">
        <v>132</v>
      </c>
      <c r="J7" s="103"/>
      <c r="K7" s="102"/>
      <c r="L7" s="102"/>
      <c r="M7" s="103"/>
      <c r="N7" s="103"/>
      <c r="O7" s="103"/>
      <c r="P7" s="103"/>
      <c r="Q7" s="104" t="s">
        <v>133</v>
      </c>
      <c r="R7" s="104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spans="1:37" ht="19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</row>
    <row r="9" spans="1:37" ht="19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</row>
    <row r="10" spans="1:37" ht="19.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</row>
    <row r="11" spans="1:37" ht="19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</row>
    <row r="12" spans="1:37" ht="19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</row>
    <row r="13" spans="1:37" ht="19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</row>
    <row r="14" spans="1:37" ht="19.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</row>
    <row r="15" spans="1:37" ht="19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</row>
    <row r="16" spans="1:37" ht="19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</row>
    <row r="17" spans="1:37" ht="19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</row>
    <row r="18" spans="1:37" ht="19.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</row>
    <row r="19" spans="1:37" ht="19.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</row>
    <row r="20" spans="1:37" ht="19.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</row>
    <row r="21" spans="1:37" ht="19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</row>
    <row r="22" spans="1:37" ht="19.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</row>
    <row r="23" spans="1:37" ht="19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</row>
    <row r="24" spans="1:37" ht="19.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</row>
    <row r="25" spans="1:37" ht="19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</row>
    <row r="26" spans="1:37" ht="19.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</row>
    <row r="27" spans="1:37" ht="19.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</row>
    <row r="28" spans="1:37" ht="19.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</row>
    <row r="29" spans="1:37" ht="19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</row>
    <row r="30" spans="1:37" ht="19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</row>
    <row r="31" spans="1:37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</row>
    <row r="32" spans="1:37" ht="19.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</row>
    <row r="33" spans="1:37" ht="19.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</row>
    <row r="34" spans="1:37" ht="19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</row>
    <row r="35" spans="1:37" ht="19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</row>
    <row r="36" spans="1:37" ht="19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</row>
    <row r="37" spans="1:37" ht="19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</row>
    <row r="38" spans="1:37" ht="19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</row>
    <row r="39" spans="1:37" ht="19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</row>
    <row r="40" spans="1:37" ht="19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</row>
    <row r="41" spans="1:37" ht="19.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</row>
    <row r="42" spans="1:37" ht="19.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</row>
    <row r="43" spans="1:37" ht="19.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</row>
    <row r="44" spans="1:37" ht="19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</row>
    <row r="45" spans="1:37" ht="19.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</row>
    <row r="46" spans="1:37" ht="19.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</row>
    <row r="47" spans="1:37" ht="19.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</row>
    <row r="48" spans="1:37" ht="19.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</row>
    <row r="49" spans="1:37" ht="19.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</row>
    <row r="50" spans="1:37" ht="19.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</row>
    <row r="51" spans="1:37" ht="19.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</row>
    <row r="52" spans="1:37" ht="19.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</row>
    <row r="53" spans="1:37" ht="19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</row>
    <row r="54" spans="1:37" ht="19.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</row>
    <row r="55" spans="1:37" ht="19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</row>
    <row r="56" spans="1:37" ht="19.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</row>
    <row r="57" spans="1:37" ht="19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</row>
    <row r="58" spans="1:37" ht="19.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</row>
    <row r="59" spans="1:37" ht="19.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</row>
    <row r="60" spans="1:37" ht="19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</row>
    <row r="61" spans="1:37" ht="19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</row>
    <row r="62" spans="1:37" ht="19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</row>
    <row r="63" spans="1:37" ht="19.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</row>
    <row r="64" spans="1:37" ht="19.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</row>
    <row r="65" spans="1:37" ht="19.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</row>
    <row r="66" spans="1:37" ht="19.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</row>
    <row r="67" spans="1:37" ht="19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</row>
    <row r="68" spans="1:37" ht="19.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</row>
    <row r="69" spans="1:37" ht="19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</row>
    <row r="70" spans="1:37" ht="19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</row>
    <row r="71" spans="1:37" ht="19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</row>
    <row r="72" spans="1:37" ht="19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</row>
    <row r="73" spans="1:37" ht="19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</row>
    <row r="74" spans="1:37" ht="19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</row>
    <row r="75" spans="1:37" ht="19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</row>
    <row r="76" spans="1:37" ht="19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</row>
    <row r="77" spans="1:37" ht="19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</row>
    <row r="78" spans="1:37" ht="19.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</row>
  </sheetData>
  <sheetProtection sheet="1" objects="1" scenarios="1"/>
  <mergeCells count="22">
    <mergeCell ref="D4:R4"/>
    <mergeCell ref="A2:R2"/>
    <mergeCell ref="A3:R3"/>
    <mergeCell ref="A1:R1"/>
    <mergeCell ref="K7:L7"/>
    <mergeCell ref="O6:P6"/>
    <mergeCell ref="I5:J5"/>
    <mergeCell ref="I6:J6"/>
    <mergeCell ref="M6:N6"/>
    <mergeCell ref="K5:L5"/>
    <mergeCell ref="M5:N5"/>
    <mergeCell ref="K6:L6"/>
    <mergeCell ref="B7:H7"/>
    <mergeCell ref="Q5:R5"/>
    <mergeCell ref="M7:N7"/>
    <mergeCell ref="B5:H5"/>
    <mergeCell ref="Q6:R6"/>
    <mergeCell ref="Q7:R7"/>
    <mergeCell ref="B6:H6"/>
    <mergeCell ref="I7:J7"/>
    <mergeCell ref="O5:P5"/>
    <mergeCell ref="O7:P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107" customWidth="1"/>
    <col min="19" max="16384" width="4.75390625" style="107" customWidth="1"/>
  </cols>
  <sheetData>
    <row r="1" spans="1:37" ht="48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ht="19.5" customHeight="1">
      <c r="A2" s="108" t="s">
        <v>139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 ht="19.5" customHeight="1">
      <c r="A3" s="109">
        <v>40762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</row>
    <row r="4" spans="1:37" ht="19.5" customHeight="1">
      <c r="A4" s="110"/>
      <c r="B4" s="110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</row>
    <row r="5" spans="1:37" ht="39.75" customHeight="1">
      <c r="A5" s="112" t="s">
        <v>3</v>
      </c>
      <c r="B5" s="113" t="s">
        <v>130</v>
      </c>
      <c r="C5" s="114"/>
      <c r="D5" s="114"/>
      <c r="E5" s="114"/>
      <c r="F5" s="114"/>
      <c r="G5" s="114"/>
      <c r="H5" s="115"/>
      <c r="I5" s="116">
        <v>1</v>
      </c>
      <c r="J5" s="116"/>
      <c r="K5" s="116">
        <v>2</v>
      </c>
      <c r="L5" s="116"/>
      <c r="M5" s="116">
        <v>3</v>
      </c>
      <c r="N5" s="116"/>
      <c r="O5" s="116">
        <v>4</v>
      </c>
      <c r="P5" s="116"/>
      <c r="Q5" s="117" t="s">
        <v>131</v>
      </c>
      <c r="R5" s="117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</row>
    <row r="6" spans="1:37" ht="39.75" customHeight="1">
      <c r="A6" s="118">
        <v>1</v>
      </c>
      <c r="B6" s="119" t="s">
        <v>40</v>
      </c>
      <c r="C6" s="119"/>
      <c r="D6" s="119"/>
      <c r="E6" s="119"/>
      <c r="F6" s="119"/>
      <c r="G6" s="119"/>
      <c r="H6" s="119"/>
      <c r="I6" s="120"/>
      <c r="J6" s="120"/>
      <c r="K6" s="121" t="s">
        <v>133</v>
      </c>
      <c r="L6" s="121"/>
      <c r="M6" s="121" t="s">
        <v>135</v>
      </c>
      <c r="N6" s="121"/>
      <c r="O6" s="121"/>
      <c r="P6" s="121"/>
      <c r="Q6" s="122" t="s">
        <v>133</v>
      </c>
      <c r="R6" s="122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</row>
    <row r="7" spans="1:37" ht="39.75" customHeight="1">
      <c r="A7" s="118">
        <v>2</v>
      </c>
      <c r="B7" s="119" t="s">
        <v>140</v>
      </c>
      <c r="C7" s="119"/>
      <c r="D7" s="119"/>
      <c r="E7" s="119"/>
      <c r="F7" s="119"/>
      <c r="G7" s="119"/>
      <c r="H7" s="119"/>
      <c r="I7" s="121" t="s">
        <v>135</v>
      </c>
      <c r="J7" s="121"/>
      <c r="K7" s="120"/>
      <c r="L7" s="120"/>
      <c r="M7" s="121" t="s">
        <v>135</v>
      </c>
      <c r="N7" s="121"/>
      <c r="O7" s="121"/>
      <c r="P7" s="121"/>
      <c r="Q7" s="122" t="s">
        <v>136</v>
      </c>
      <c r="R7" s="122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37" ht="39.75" customHeight="1">
      <c r="A8" s="118">
        <v>3</v>
      </c>
      <c r="B8" s="119" t="s">
        <v>11</v>
      </c>
      <c r="C8" s="119"/>
      <c r="D8" s="119"/>
      <c r="E8" s="119"/>
      <c r="F8" s="119"/>
      <c r="G8" s="119"/>
      <c r="H8" s="119"/>
      <c r="I8" s="121" t="s">
        <v>132</v>
      </c>
      <c r="J8" s="121"/>
      <c r="K8" s="121" t="s">
        <v>132</v>
      </c>
      <c r="L8" s="121"/>
      <c r="M8" s="120"/>
      <c r="N8" s="120"/>
      <c r="O8" s="121"/>
      <c r="P8" s="121"/>
      <c r="Q8" s="122" t="s">
        <v>135</v>
      </c>
      <c r="R8" s="122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</row>
    <row r="9" spans="1:37" ht="1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</row>
    <row r="10" spans="1:37" ht="19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</row>
    <row r="11" spans="1:37" ht="19.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</row>
    <row r="12" spans="1:37" ht="19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7" ht="19.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7" ht="19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7" ht="19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7" ht="19.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7" ht="19.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</row>
    <row r="18" spans="1:37" ht="19.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</row>
    <row r="19" spans="1:37" ht="19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</row>
    <row r="20" spans="1:37" ht="19.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</row>
    <row r="21" spans="1:37" ht="19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</row>
    <row r="22" spans="1:37" ht="19.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</row>
    <row r="23" spans="1:37" ht="19.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</row>
    <row r="24" spans="1:37" ht="19.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</row>
    <row r="25" spans="1:37" ht="19.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</row>
    <row r="26" spans="1:37" ht="19.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</row>
    <row r="27" spans="1:37" ht="19.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</row>
    <row r="28" spans="1:37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</row>
    <row r="29" spans="1:37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</row>
    <row r="30" spans="1:37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</row>
    <row r="31" spans="1:37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</row>
    <row r="32" spans="1:37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</row>
    <row r="33" spans="1:37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</row>
    <row r="34" spans="1:37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</row>
    <row r="35" spans="1:37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</row>
    <row r="36" spans="1:37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</row>
    <row r="37" spans="1:37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</row>
    <row r="38" spans="1:37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</row>
    <row r="39" spans="1:37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</row>
    <row r="40" spans="1:37" ht="19.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</row>
    <row r="41" spans="1:37" ht="19.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</row>
    <row r="42" spans="1:37" ht="19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</row>
    <row r="43" spans="1:37" ht="19.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</row>
    <row r="44" spans="1:37" ht="19.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</row>
    <row r="45" spans="1:37" ht="19.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</row>
    <row r="46" spans="1:37" ht="19.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</row>
    <row r="47" spans="1:37" ht="19.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</row>
    <row r="48" spans="1:37" ht="19.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</row>
    <row r="49" spans="1:37" ht="19.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</row>
    <row r="50" spans="1:37" ht="19.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</row>
    <row r="51" spans="1:37" ht="19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</row>
    <row r="52" spans="1:37" ht="19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</row>
    <row r="53" spans="1:37" ht="19.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</row>
    <row r="54" spans="1:37" ht="19.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</row>
    <row r="55" spans="1:37" ht="19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</row>
    <row r="56" spans="1:37" ht="19.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</row>
    <row r="57" spans="1:37" ht="19.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</row>
    <row r="58" spans="1:37" ht="19.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</row>
    <row r="59" spans="1:37" ht="19.5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</row>
    <row r="60" spans="1:37" ht="19.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</row>
    <row r="61" spans="1:37" ht="19.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</row>
    <row r="62" spans="1:37" ht="19.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</row>
    <row r="63" spans="1:37" ht="19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</row>
    <row r="64" spans="1:37" ht="19.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</row>
    <row r="65" spans="1:37" ht="19.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</row>
    <row r="66" spans="1:37" ht="19.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</row>
    <row r="67" spans="1:37" ht="19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</row>
    <row r="68" spans="1:37" ht="19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</row>
    <row r="69" spans="1:37" ht="19.5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</row>
    <row r="70" spans="1:37" ht="19.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</row>
    <row r="71" spans="1:37" ht="19.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ht="19.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</row>
    <row r="73" spans="1:37" ht="19.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</row>
    <row r="74" spans="1:37" ht="19.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</row>
    <row r="75" spans="1:37" ht="19.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</row>
    <row r="76" spans="1:37" ht="19.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</row>
    <row r="77" spans="1:37" ht="19.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</row>
    <row r="78" spans="1:37" ht="19.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</row>
    <row r="79" spans="1:37" ht="19.5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141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40762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142</v>
      </c>
      <c r="B7" s="8">
        <v>1</v>
      </c>
      <c r="C7" s="9" t="str">
        <f>3л!E12</f>
        <v>Гилемханова Дина</v>
      </c>
      <c r="D7" s="6"/>
      <c r="E7" s="6"/>
      <c r="F7" s="6"/>
      <c r="G7" s="6"/>
      <c r="H7" s="6"/>
      <c r="I7" s="31"/>
    </row>
    <row r="8" spans="1:9" ht="18">
      <c r="A8" s="7" t="s">
        <v>46</v>
      </c>
      <c r="B8" s="8">
        <v>2</v>
      </c>
      <c r="C8" s="9" t="str">
        <f>3л!E19</f>
        <v>Хакимова Регина</v>
      </c>
      <c r="D8" s="6"/>
      <c r="E8" s="6"/>
      <c r="F8" s="6"/>
      <c r="G8" s="6"/>
      <c r="H8" s="6"/>
      <c r="I8" s="31"/>
    </row>
    <row r="9" spans="1:9" ht="18">
      <c r="A9" s="7" t="s">
        <v>43</v>
      </c>
      <c r="B9" s="8">
        <v>3</v>
      </c>
      <c r="C9" s="9" t="str">
        <f>3л!E25</f>
        <v>Зверс Виктория</v>
      </c>
      <c r="D9" s="6"/>
      <c r="E9" s="6"/>
      <c r="F9" s="6"/>
      <c r="G9" s="6"/>
      <c r="H9" s="6"/>
      <c r="I9" s="31"/>
    </row>
    <row r="10" spans="1:9" ht="18">
      <c r="A10" s="7" t="s">
        <v>143</v>
      </c>
      <c r="B10" s="8">
        <v>4</v>
      </c>
      <c r="C10" s="9" t="str">
        <f>3л!E28</f>
        <v>Шаймухаметов Ильшат</v>
      </c>
      <c r="D10" s="6"/>
      <c r="E10" s="6"/>
      <c r="F10" s="6"/>
      <c r="G10" s="6"/>
      <c r="H10" s="6"/>
      <c r="I10" s="6"/>
    </row>
    <row r="11" spans="1:9" ht="18">
      <c r="A11" s="7" t="s">
        <v>40</v>
      </c>
      <c r="B11" s="8">
        <v>5</v>
      </c>
      <c r="C11" s="9" t="str">
        <f>3л!E31</f>
        <v>Равилов Руслан</v>
      </c>
      <c r="D11" s="6"/>
      <c r="E11" s="6"/>
      <c r="F11" s="6"/>
      <c r="G11" s="6"/>
      <c r="H11" s="6"/>
      <c r="I11" s="6"/>
    </row>
    <row r="12" spans="1:9" ht="18">
      <c r="A12" s="7" t="s">
        <v>144</v>
      </c>
      <c r="B12" s="8">
        <v>6</v>
      </c>
      <c r="C12" s="9" t="str">
        <f>3л!E33</f>
        <v>Набиуллина Светлана</v>
      </c>
      <c r="D12" s="6"/>
      <c r="E12" s="6"/>
      <c r="F12" s="6"/>
      <c r="G12" s="6"/>
      <c r="H12" s="6"/>
      <c r="I12" s="6"/>
    </row>
    <row r="13" spans="1:9" ht="18">
      <c r="A13" s="7" t="s">
        <v>17</v>
      </c>
      <c r="B13" s="8">
        <v>7</v>
      </c>
      <c r="C13" s="9">
        <f>3л!C33</f>
        <v>0</v>
      </c>
      <c r="D13" s="6"/>
      <c r="E13" s="6"/>
      <c r="F13" s="6"/>
      <c r="G13" s="6"/>
      <c r="H13" s="6"/>
      <c r="I13" s="6"/>
    </row>
    <row r="14" spans="1:9" ht="18">
      <c r="A14" s="7" t="s">
        <v>17</v>
      </c>
      <c r="B14" s="8">
        <v>8</v>
      </c>
      <c r="C14" s="9">
        <f>3л!C35</f>
        <v>0</v>
      </c>
      <c r="D14" s="6"/>
      <c r="E14" s="6"/>
      <c r="F14" s="6"/>
      <c r="G14" s="6"/>
      <c r="H14" s="6"/>
      <c r="I14" s="6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2" customWidth="1"/>
    <col min="2" max="4" width="23.75390625" style="32" customWidth="1"/>
    <col min="5" max="13" width="3.75390625" style="32" customWidth="1"/>
    <col min="14" max="16384" width="2.75390625" style="32" customWidth="1"/>
  </cols>
  <sheetData>
    <row r="1" spans="1:10" ht="18">
      <c r="A1" s="62" t="str">
        <f>Сп3л!A1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3" t="str">
        <f>Сп3л!A2</f>
        <v>Турнир 3-й лиги Этапа Мак Хайлендер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1">
        <f>Сп3л!A3</f>
        <v>40762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35" customFormat="1" ht="10.5" customHeight="1">
      <c r="A5" s="33">
        <v>1</v>
      </c>
      <c r="B5" s="34" t="str">
        <f>Сп3л!A7</f>
        <v>Гилемханова Дина</v>
      </c>
      <c r="C5" s="33"/>
      <c r="D5" s="33"/>
      <c r="E5" s="33"/>
      <c r="F5" s="32"/>
      <c r="G5" s="32"/>
      <c r="H5" s="32"/>
      <c r="I5" s="32"/>
      <c r="J5" s="32"/>
    </row>
    <row r="6" spans="1:10" s="35" customFormat="1" ht="10.5" customHeight="1">
      <c r="A6" s="33"/>
      <c r="B6" s="36">
        <v>1</v>
      </c>
      <c r="C6" s="37" t="s">
        <v>142</v>
      </c>
      <c r="D6" s="33"/>
      <c r="E6" s="33"/>
      <c r="F6" s="32"/>
      <c r="G6" s="32"/>
      <c r="H6" s="32"/>
      <c r="I6" s="32"/>
      <c r="J6" s="32"/>
    </row>
    <row r="7" spans="1:10" s="35" customFormat="1" ht="10.5" customHeight="1">
      <c r="A7" s="33">
        <v>8</v>
      </c>
      <c r="B7" s="38" t="str">
        <f>Сп3л!A14</f>
        <v>_</v>
      </c>
      <c r="C7" s="36"/>
      <c r="D7" s="33"/>
      <c r="E7" s="33"/>
      <c r="F7" s="32"/>
      <c r="G7" s="32"/>
      <c r="H7" s="32"/>
      <c r="I7" s="32"/>
      <c r="J7" s="32"/>
    </row>
    <row r="8" spans="1:10" s="35" customFormat="1" ht="10.5" customHeight="1">
      <c r="A8" s="33"/>
      <c r="B8" s="33"/>
      <c r="C8" s="36">
        <v>5</v>
      </c>
      <c r="D8" s="37" t="s">
        <v>142</v>
      </c>
      <c r="E8" s="33"/>
      <c r="F8" s="32"/>
      <c r="G8" s="32"/>
      <c r="H8" s="32"/>
      <c r="I8" s="32"/>
      <c r="J8" s="32"/>
    </row>
    <row r="9" spans="1:10" s="35" customFormat="1" ht="10.5" customHeight="1">
      <c r="A9" s="33">
        <v>5</v>
      </c>
      <c r="B9" s="34" t="str">
        <f>Сп3л!A11</f>
        <v>Шаймухаметов Ильшат</v>
      </c>
      <c r="C9" s="36"/>
      <c r="D9" s="36"/>
      <c r="E9" s="33"/>
      <c r="F9" s="32"/>
      <c r="G9" s="32"/>
      <c r="H9" s="32"/>
      <c r="I9" s="32"/>
      <c r="J9" s="32"/>
    </row>
    <row r="10" spans="1:10" s="35" customFormat="1" ht="10.5" customHeight="1">
      <c r="A10" s="33"/>
      <c r="B10" s="36">
        <v>2</v>
      </c>
      <c r="C10" s="39" t="s">
        <v>40</v>
      </c>
      <c r="D10" s="36"/>
      <c r="E10" s="33"/>
      <c r="F10" s="32"/>
      <c r="G10" s="32"/>
      <c r="H10" s="32"/>
      <c r="I10" s="32"/>
      <c r="J10" s="32"/>
    </row>
    <row r="11" spans="1:10" s="35" customFormat="1" ht="10.5" customHeight="1">
      <c r="A11" s="33">
        <v>4</v>
      </c>
      <c r="B11" s="38" t="str">
        <f>Сп3л!A10</f>
        <v>Зверс Виктория</v>
      </c>
      <c r="C11" s="33"/>
      <c r="D11" s="36"/>
      <c r="E11" s="33"/>
      <c r="F11" s="32"/>
      <c r="G11" s="32"/>
      <c r="H11" s="32"/>
      <c r="I11" s="32"/>
      <c r="J11" s="32"/>
    </row>
    <row r="12" spans="1:10" s="35" customFormat="1" ht="10.5" customHeight="1">
      <c r="A12" s="33"/>
      <c r="B12" s="33"/>
      <c r="C12" s="33"/>
      <c r="D12" s="36">
        <v>7</v>
      </c>
      <c r="E12" s="40" t="s">
        <v>142</v>
      </c>
      <c r="F12" s="41"/>
      <c r="G12" s="41"/>
      <c r="H12" s="41"/>
      <c r="I12" s="41"/>
      <c r="J12" s="41"/>
    </row>
    <row r="13" spans="1:10" s="35" customFormat="1" ht="10.5" customHeight="1">
      <c r="A13" s="33">
        <v>3</v>
      </c>
      <c r="B13" s="34" t="str">
        <f>Сп3л!A9</f>
        <v>Хакимова Регина</v>
      </c>
      <c r="C13" s="33"/>
      <c r="D13" s="36"/>
      <c r="E13" s="42"/>
      <c r="F13" s="43"/>
      <c r="G13" s="42"/>
      <c r="H13" s="43"/>
      <c r="I13" s="43"/>
      <c r="J13" s="42" t="s">
        <v>18</v>
      </c>
    </row>
    <row r="14" spans="1:10" s="35" customFormat="1" ht="10.5" customHeight="1">
      <c r="A14" s="33"/>
      <c r="B14" s="36">
        <v>3</v>
      </c>
      <c r="C14" s="37" t="s">
        <v>43</v>
      </c>
      <c r="D14" s="36"/>
      <c r="E14" s="42"/>
      <c r="F14" s="43"/>
      <c r="G14" s="42"/>
      <c r="H14" s="43"/>
      <c r="I14" s="43"/>
      <c r="J14" s="42"/>
    </row>
    <row r="15" spans="1:10" s="35" customFormat="1" ht="10.5" customHeight="1">
      <c r="A15" s="33">
        <v>6</v>
      </c>
      <c r="B15" s="38" t="str">
        <f>Сп3л!A12</f>
        <v>Набиуллина Светлана</v>
      </c>
      <c r="C15" s="36"/>
      <c r="D15" s="36"/>
      <c r="E15" s="42"/>
      <c r="F15" s="43"/>
      <c r="G15" s="42"/>
      <c r="H15" s="43"/>
      <c r="I15" s="43"/>
      <c r="J15" s="42"/>
    </row>
    <row r="16" spans="1:10" s="35" customFormat="1" ht="10.5" customHeight="1">
      <c r="A16" s="33"/>
      <c r="B16" s="33"/>
      <c r="C16" s="36">
        <v>6</v>
      </c>
      <c r="D16" s="39" t="s">
        <v>43</v>
      </c>
      <c r="E16" s="42"/>
      <c r="F16" s="43"/>
      <c r="G16" s="42"/>
      <c r="H16" s="43"/>
      <c r="I16" s="43"/>
      <c r="J16" s="42"/>
    </row>
    <row r="17" spans="1:10" s="35" customFormat="1" ht="10.5" customHeight="1">
      <c r="A17" s="33">
        <v>7</v>
      </c>
      <c r="B17" s="34" t="str">
        <f>Сп3л!A13</f>
        <v>_</v>
      </c>
      <c r="C17" s="36"/>
      <c r="D17" s="33"/>
      <c r="E17" s="42"/>
      <c r="F17" s="43"/>
      <c r="G17" s="42"/>
      <c r="H17" s="43"/>
      <c r="I17" s="43"/>
      <c r="J17" s="42"/>
    </row>
    <row r="18" spans="1:10" s="35" customFormat="1" ht="10.5" customHeight="1">
      <c r="A18" s="33"/>
      <c r="B18" s="36">
        <v>4</v>
      </c>
      <c r="C18" s="39" t="s">
        <v>46</v>
      </c>
      <c r="D18" s="33"/>
      <c r="E18" s="42"/>
      <c r="F18" s="43"/>
      <c r="G18" s="42"/>
      <c r="H18" s="43"/>
      <c r="I18" s="43"/>
      <c r="J18" s="42"/>
    </row>
    <row r="19" spans="1:10" s="35" customFormat="1" ht="10.5" customHeight="1">
      <c r="A19" s="33">
        <v>2</v>
      </c>
      <c r="B19" s="38" t="str">
        <f>Сп3л!A8</f>
        <v>Равилов Руслан</v>
      </c>
      <c r="C19" s="33"/>
      <c r="D19" s="33">
        <v>-7</v>
      </c>
      <c r="E19" s="44" t="str">
        <f>IF(E12=D8,D16,IF(E12=D16,D8,0))</f>
        <v>Хакимова Регина</v>
      </c>
      <c r="F19" s="44"/>
      <c r="G19" s="44"/>
      <c r="H19" s="44"/>
      <c r="I19" s="44"/>
      <c r="J19" s="44"/>
    </row>
    <row r="20" spans="1:10" s="35" customFormat="1" ht="10.5" customHeight="1">
      <c r="A20" s="33"/>
      <c r="B20" s="33"/>
      <c r="C20" s="33"/>
      <c r="D20" s="33"/>
      <c r="E20" s="45"/>
      <c r="F20" s="32"/>
      <c r="G20" s="45"/>
      <c r="H20" s="32"/>
      <c r="I20" s="32"/>
      <c r="J20" s="45" t="s">
        <v>19</v>
      </c>
    </row>
    <row r="21" spans="1:10" s="35" customFormat="1" ht="10.5" customHeight="1">
      <c r="A21" s="33">
        <v>-1</v>
      </c>
      <c r="B21" s="44" t="str">
        <f>IF(C6=B5,B7,IF(C6=B7,B5,0))</f>
        <v>_</v>
      </c>
      <c r="C21" s="33"/>
      <c r="D21" s="33"/>
      <c r="E21" s="45"/>
      <c r="F21" s="32"/>
      <c r="G21" s="45"/>
      <c r="H21" s="32"/>
      <c r="I21" s="32"/>
      <c r="J21" s="45"/>
    </row>
    <row r="22" spans="1:10" s="35" customFormat="1" ht="10.5" customHeight="1">
      <c r="A22" s="33"/>
      <c r="B22" s="46">
        <v>8</v>
      </c>
      <c r="C22" s="37" t="s">
        <v>143</v>
      </c>
      <c r="D22" s="33"/>
      <c r="E22" s="45"/>
      <c r="F22" s="32"/>
      <c r="G22" s="45"/>
      <c r="H22" s="32"/>
      <c r="I22" s="32"/>
      <c r="J22" s="45"/>
    </row>
    <row r="23" spans="1:10" s="35" customFormat="1" ht="10.5" customHeight="1">
      <c r="A23" s="33">
        <v>-2</v>
      </c>
      <c r="B23" s="47" t="str">
        <f>IF(C10=B9,B11,IF(C10=B11,B9,0))</f>
        <v>Зверс Виктория</v>
      </c>
      <c r="C23" s="46">
        <v>10</v>
      </c>
      <c r="D23" s="37" t="s">
        <v>143</v>
      </c>
      <c r="E23" s="45"/>
      <c r="F23" s="32"/>
      <c r="G23" s="45"/>
      <c r="H23" s="32"/>
      <c r="I23" s="32"/>
      <c r="J23" s="45"/>
    </row>
    <row r="24" spans="1:10" s="35" customFormat="1" ht="10.5" customHeight="1">
      <c r="A24" s="33"/>
      <c r="B24" s="33">
        <v>-6</v>
      </c>
      <c r="C24" s="47" t="str">
        <f>IF(D16=C14,C18,IF(D16=C18,C14,0))</f>
        <v>Равилов Руслан</v>
      </c>
      <c r="D24" s="46"/>
      <c r="E24" s="45"/>
      <c r="F24" s="32"/>
      <c r="G24" s="45"/>
      <c r="H24" s="32"/>
      <c r="I24" s="32"/>
      <c r="J24" s="45"/>
    </row>
    <row r="25" spans="1:10" s="35" customFormat="1" ht="10.5" customHeight="1">
      <c r="A25" s="33">
        <v>-3</v>
      </c>
      <c r="B25" s="44" t="str">
        <f>IF(C14=B13,B15,IF(C14=B15,B13,0))</f>
        <v>Набиуллина Светлана</v>
      </c>
      <c r="C25" s="33"/>
      <c r="D25" s="36">
        <v>12</v>
      </c>
      <c r="E25" s="40" t="s">
        <v>143</v>
      </c>
      <c r="F25" s="41"/>
      <c r="G25" s="41"/>
      <c r="H25" s="41"/>
      <c r="I25" s="41"/>
      <c r="J25" s="41"/>
    </row>
    <row r="26" spans="1:10" s="35" customFormat="1" ht="10.5" customHeight="1">
      <c r="A26" s="33"/>
      <c r="B26" s="46">
        <v>9</v>
      </c>
      <c r="C26" s="37" t="s">
        <v>144</v>
      </c>
      <c r="D26" s="36"/>
      <c r="E26" s="45"/>
      <c r="F26" s="32"/>
      <c r="G26" s="45"/>
      <c r="H26" s="32"/>
      <c r="I26" s="32"/>
      <c r="J26" s="45" t="s">
        <v>20</v>
      </c>
    </row>
    <row r="27" spans="1:10" s="35" customFormat="1" ht="10.5" customHeight="1">
      <c r="A27" s="33">
        <v>-4</v>
      </c>
      <c r="B27" s="47" t="str">
        <f>IF(C18=B17,B19,IF(C18=B19,B17,0))</f>
        <v>_</v>
      </c>
      <c r="C27" s="46">
        <v>11</v>
      </c>
      <c r="D27" s="39" t="s">
        <v>40</v>
      </c>
      <c r="E27" s="45"/>
      <c r="F27" s="32"/>
      <c r="G27" s="45"/>
      <c r="H27" s="32"/>
      <c r="I27" s="32"/>
      <c r="J27" s="45"/>
    </row>
    <row r="28" spans="1:10" s="35" customFormat="1" ht="10.5" customHeight="1">
      <c r="A28" s="33"/>
      <c r="B28" s="33">
        <v>-5</v>
      </c>
      <c r="C28" s="47" t="str">
        <f>IF(D8=C6,C10,IF(D8=C10,C6,0))</f>
        <v>Шаймухаметов Ильшат</v>
      </c>
      <c r="D28" s="33">
        <v>-12</v>
      </c>
      <c r="E28" s="44" t="str">
        <f>IF(E25=D23,D27,IF(E25=D27,D23,0))</f>
        <v>Шаймухаметов Ильшат</v>
      </c>
      <c r="F28" s="44"/>
      <c r="G28" s="44"/>
      <c r="H28" s="44"/>
      <c r="I28" s="44"/>
      <c r="J28" s="44"/>
    </row>
    <row r="29" spans="1:10" s="35" customFormat="1" ht="10.5" customHeight="1">
      <c r="A29" s="33"/>
      <c r="B29" s="33"/>
      <c r="C29" s="33"/>
      <c r="D29" s="33"/>
      <c r="E29" s="45"/>
      <c r="F29" s="32"/>
      <c r="G29" s="45"/>
      <c r="H29" s="32"/>
      <c r="I29" s="32"/>
      <c r="J29" s="45" t="s">
        <v>21</v>
      </c>
    </row>
    <row r="30" spans="1:10" s="35" customFormat="1" ht="10.5" customHeight="1">
      <c r="A30" s="33"/>
      <c r="B30" s="33"/>
      <c r="C30" s="33">
        <v>-10</v>
      </c>
      <c r="D30" s="44" t="str">
        <f>IF(D23=C22,C24,IF(D23=C24,C22,0))</f>
        <v>Равилов Руслан</v>
      </c>
      <c r="E30" s="45"/>
      <c r="F30" s="32"/>
      <c r="G30" s="45"/>
      <c r="H30" s="32"/>
      <c r="I30" s="32"/>
      <c r="J30" s="45"/>
    </row>
    <row r="31" spans="1:10" s="35" customFormat="1" ht="10.5" customHeight="1">
      <c r="A31" s="33"/>
      <c r="B31" s="33"/>
      <c r="C31" s="33"/>
      <c r="D31" s="36">
        <v>13</v>
      </c>
      <c r="E31" s="40" t="s">
        <v>46</v>
      </c>
      <c r="F31" s="41"/>
      <c r="G31" s="41"/>
      <c r="H31" s="41"/>
      <c r="I31" s="41"/>
      <c r="J31" s="41"/>
    </row>
    <row r="32" spans="1:10" s="35" customFormat="1" ht="10.5" customHeight="1">
      <c r="A32" s="33">
        <v>-8</v>
      </c>
      <c r="B32" s="44" t="str">
        <f>IF(C22=B21,B23,IF(C22=B23,B21,0))</f>
        <v>_</v>
      </c>
      <c r="C32" s="33">
        <v>-11</v>
      </c>
      <c r="D32" s="47" t="str">
        <f>IF(D27=C26,C28,IF(D27=C28,C26,0))</f>
        <v>Набиуллина Светлана</v>
      </c>
      <c r="E32" s="45"/>
      <c r="F32" s="32"/>
      <c r="G32" s="45"/>
      <c r="H32" s="32"/>
      <c r="I32" s="32"/>
      <c r="J32" s="45" t="s">
        <v>22</v>
      </c>
    </row>
    <row r="33" spans="1:10" s="35" customFormat="1" ht="10.5" customHeight="1">
      <c r="A33" s="33"/>
      <c r="B33" s="36">
        <v>14</v>
      </c>
      <c r="C33" s="48"/>
      <c r="D33" s="33">
        <v>-13</v>
      </c>
      <c r="E33" s="44" t="str">
        <f>IF(E31=D30,D32,IF(E31=D32,D30,0))</f>
        <v>Набиуллина Светлана</v>
      </c>
      <c r="F33" s="44"/>
      <c r="G33" s="44"/>
      <c r="H33" s="44"/>
      <c r="I33" s="44"/>
      <c r="J33" s="44"/>
    </row>
    <row r="34" spans="1:10" s="35" customFormat="1" ht="10.5" customHeight="1">
      <c r="A34" s="33">
        <v>-9</v>
      </c>
      <c r="B34" s="47" t="str">
        <f>IF(C26=B25,B27,IF(C26=B27,B25,0))</f>
        <v>_</v>
      </c>
      <c r="C34" s="45" t="s">
        <v>25</v>
      </c>
      <c r="D34" s="33"/>
      <c r="E34" s="45"/>
      <c r="F34" s="32"/>
      <c r="G34" s="45"/>
      <c r="H34" s="32"/>
      <c r="I34" s="32"/>
      <c r="J34" s="45" t="s">
        <v>23</v>
      </c>
    </row>
    <row r="35" spans="1:10" s="35" customFormat="1" ht="10.5" customHeight="1">
      <c r="A35" s="33"/>
      <c r="B35" s="33">
        <v>-14</v>
      </c>
      <c r="C35" s="44">
        <f>IF(C33=B32,B34,IF(C33=B34,B32,0))</f>
        <v>0</v>
      </c>
      <c r="D35" s="49"/>
      <c r="E35" s="49"/>
      <c r="F35" s="49"/>
      <c r="G35" s="49"/>
      <c r="H35" s="49"/>
      <c r="I35" s="32"/>
      <c r="J35" s="32"/>
    </row>
    <row r="36" spans="1:10" s="35" customFormat="1" ht="10.5" customHeight="1">
      <c r="A36" s="33"/>
      <c r="B36" s="33"/>
      <c r="C36" s="45" t="s">
        <v>27</v>
      </c>
      <c r="D36" s="33"/>
      <c r="E36" s="45"/>
      <c r="F36" s="32"/>
      <c r="G36" s="32"/>
      <c r="H36" s="32"/>
      <c r="I36" s="32"/>
      <c r="J36" s="32"/>
    </row>
    <row r="37" spans="1:13" ht="10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0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0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0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0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0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145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40761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128</v>
      </c>
      <c r="B7" s="8">
        <v>1</v>
      </c>
      <c r="C7" s="9" t="str">
        <f>2л!F20</f>
        <v>Мухутдинов Динар</v>
      </c>
      <c r="D7" s="6"/>
      <c r="E7" s="6"/>
      <c r="F7" s="6"/>
      <c r="G7" s="6"/>
      <c r="H7" s="6"/>
      <c r="I7" s="6"/>
    </row>
    <row r="8" spans="1:9" ht="18">
      <c r="A8" s="7" t="s">
        <v>53</v>
      </c>
      <c r="B8" s="8">
        <v>2</v>
      </c>
      <c r="C8" s="9" t="str">
        <f>2л!F31</f>
        <v>Исмайлов Азамат</v>
      </c>
      <c r="D8" s="6"/>
      <c r="E8" s="6"/>
      <c r="F8" s="6"/>
      <c r="G8" s="6"/>
      <c r="H8" s="6"/>
      <c r="I8" s="6"/>
    </row>
    <row r="9" spans="1:9" ht="18">
      <c r="A9" s="7" t="s">
        <v>123</v>
      </c>
      <c r="B9" s="8">
        <v>3</v>
      </c>
      <c r="C9" s="9" t="str">
        <f>2л!G43</f>
        <v>Исмагилов Вадим</v>
      </c>
      <c r="D9" s="6"/>
      <c r="E9" s="6"/>
      <c r="F9" s="6"/>
      <c r="G9" s="6"/>
      <c r="H9" s="6"/>
      <c r="I9" s="6"/>
    </row>
    <row r="10" spans="1:9" ht="18">
      <c r="A10" s="7" t="s">
        <v>54</v>
      </c>
      <c r="B10" s="8">
        <v>4</v>
      </c>
      <c r="C10" s="9" t="str">
        <f>2л!G51</f>
        <v>Габдуллин Марс</v>
      </c>
      <c r="D10" s="6"/>
      <c r="E10" s="6"/>
      <c r="F10" s="6"/>
      <c r="G10" s="6"/>
      <c r="H10" s="6"/>
      <c r="I10" s="6"/>
    </row>
    <row r="11" spans="1:9" ht="18">
      <c r="A11" s="7" t="s">
        <v>146</v>
      </c>
      <c r="B11" s="8">
        <v>5</v>
      </c>
      <c r="C11" s="9" t="str">
        <f>2л!C55</f>
        <v>Шайдулов Эдуард</v>
      </c>
      <c r="D11" s="6"/>
      <c r="E11" s="6"/>
      <c r="F11" s="6"/>
      <c r="G11" s="6"/>
      <c r="H11" s="6"/>
      <c r="I11" s="6"/>
    </row>
    <row r="12" spans="1:9" ht="18">
      <c r="A12" s="7" t="s">
        <v>48</v>
      </c>
      <c r="B12" s="8">
        <v>6</v>
      </c>
      <c r="C12" s="9" t="str">
        <f>2л!C57</f>
        <v>Хаматшин Евгений</v>
      </c>
      <c r="D12" s="6"/>
      <c r="E12" s="6"/>
      <c r="F12" s="6"/>
      <c r="G12" s="6"/>
      <c r="H12" s="6"/>
      <c r="I12" s="6"/>
    </row>
    <row r="13" spans="1:9" ht="18">
      <c r="A13" s="7" t="s">
        <v>61</v>
      </c>
      <c r="B13" s="8">
        <v>7</v>
      </c>
      <c r="C13" s="9" t="str">
        <f>2л!C60</f>
        <v>Омерова Александра</v>
      </c>
      <c r="D13" s="6"/>
      <c r="E13" s="6"/>
      <c r="F13" s="6"/>
      <c r="G13" s="6"/>
      <c r="H13" s="6"/>
      <c r="I13" s="6"/>
    </row>
    <row r="14" spans="1:9" ht="18">
      <c r="A14" s="7" t="s">
        <v>45</v>
      </c>
      <c r="B14" s="8">
        <v>8</v>
      </c>
      <c r="C14" s="9" t="str">
        <f>2л!C62</f>
        <v>Овод Максим</v>
      </c>
      <c r="D14" s="6"/>
      <c r="E14" s="6"/>
      <c r="F14" s="6"/>
      <c r="G14" s="6"/>
      <c r="H14" s="6"/>
      <c r="I14" s="6"/>
    </row>
    <row r="15" spans="1:9" ht="18">
      <c r="A15" s="7" t="s">
        <v>147</v>
      </c>
      <c r="B15" s="8">
        <v>9</v>
      </c>
      <c r="C15" s="9" t="str">
        <f>2л!G57</f>
        <v>Зверс Виктория</v>
      </c>
      <c r="D15" s="6"/>
      <c r="E15" s="6"/>
      <c r="F15" s="6"/>
      <c r="G15" s="6"/>
      <c r="H15" s="6"/>
      <c r="I15" s="6"/>
    </row>
    <row r="16" spans="1:9" ht="18">
      <c r="A16" s="7" t="s">
        <v>59</v>
      </c>
      <c r="B16" s="8">
        <v>10</v>
      </c>
      <c r="C16" s="9" t="str">
        <f>2л!G60</f>
        <v>Юнусов Ринат</v>
      </c>
      <c r="D16" s="6"/>
      <c r="E16" s="6"/>
      <c r="F16" s="6"/>
      <c r="G16" s="6"/>
      <c r="H16" s="6"/>
      <c r="I16" s="6"/>
    </row>
    <row r="17" spans="1:9" ht="18">
      <c r="A17" s="7" t="s">
        <v>51</v>
      </c>
      <c r="B17" s="8">
        <v>11</v>
      </c>
      <c r="C17" s="9" t="str">
        <f>2л!G64</f>
        <v>Грошев Юрий</v>
      </c>
      <c r="D17" s="6"/>
      <c r="E17" s="6"/>
      <c r="F17" s="6"/>
      <c r="G17" s="6"/>
      <c r="H17" s="6"/>
      <c r="I17" s="6"/>
    </row>
    <row r="18" spans="1:9" ht="18">
      <c r="A18" s="7" t="s">
        <v>49</v>
      </c>
      <c r="B18" s="8">
        <v>12</v>
      </c>
      <c r="C18" s="9" t="str">
        <f>2л!G66</f>
        <v>Калимуллин Вадим</v>
      </c>
      <c r="D18" s="6"/>
      <c r="E18" s="6"/>
      <c r="F18" s="6"/>
      <c r="G18" s="6"/>
      <c r="H18" s="6"/>
      <c r="I18" s="6"/>
    </row>
    <row r="19" spans="1:9" ht="18">
      <c r="A19" s="7" t="s">
        <v>148</v>
      </c>
      <c r="B19" s="8">
        <v>13</v>
      </c>
      <c r="C19" s="9" t="str">
        <f>2л!D67</f>
        <v>Афанасьев Вадим</v>
      </c>
      <c r="D19" s="6"/>
      <c r="E19" s="6"/>
      <c r="F19" s="6"/>
      <c r="G19" s="6"/>
      <c r="H19" s="6"/>
      <c r="I19" s="6"/>
    </row>
    <row r="20" spans="1:9" ht="18">
      <c r="A20" s="7" t="s">
        <v>143</v>
      </c>
      <c r="B20" s="8">
        <v>14</v>
      </c>
      <c r="C20" s="9" t="str">
        <f>2л!D70</f>
        <v>Зверс Марк</v>
      </c>
      <c r="D20" s="6"/>
      <c r="E20" s="6"/>
      <c r="F20" s="6"/>
      <c r="G20" s="6"/>
      <c r="H20" s="6"/>
      <c r="I20" s="6"/>
    </row>
    <row r="21" spans="1:9" ht="18">
      <c r="A21" s="7" t="s">
        <v>149</v>
      </c>
      <c r="B21" s="8">
        <v>15</v>
      </c>
      <c r="C21" s="9" t="str">
        <f>2л!G69</f>
        <v>Басс Кирилл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 t="str">
        <f>2л!G71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Сп2л!A1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Сп2л!A2</f>
        <v>Турнир 2-й лиги Этапа Мак Хайлендер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Сп2л!A3</f>
        <v>40761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Сп2л!A7</f>
        <v>Хаматшин Евгений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128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Сп2л!A22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128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Сп2л!A15</f>
        <v>Овод Максим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45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Сп2л!A14</f>
        <v>Калимуллин Вадим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146</v>
      </c>
      <c r="F12" s="11"/>
      <c r="G12" s="20"/>
      <c r="H12" s="11"/>
      <c r="I12" s="11"/>
    </row>
    <row r="13" spans="1:9" ht="12.75">
      <c r="A13" s="12">
        <v>5</v>
      </c>
      <c r="B13" s="13" t="str">
        <f>Сп2л!A11</f>
        <v>Мухутдинов Динар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146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Сп2л!A18</f>
        <v>Юнусов Ринат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146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Сп2л!A19</f>
        <v>Зверс Марк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54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Сп2л!A10</f>
        <v>Шайдулов Эдуард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146</v>
      </c>
      <c r="G20" s="15"/>
      <c r="H20" s="15"/>
      <c r="I20" s="15"/>
    </row>
    <row r="21" spans="1:9" ht="12.75">
      <c r="A21" s="12">
        <v>3</v>
      </c>
      <c r="B21" s="13" t="str">
        <f>Сп2л!A9</f>
        <v>Исмайлов Азамат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123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Сп2л!A20</f>
        <v>Зверс Виктория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123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Сп2л!A17</f>
        <v>Афанасьев Вадим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48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Сп2л!A12</f>
        <v>Габдуллин Марс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123</v>
      </c>
      <c r="F28" s="23"/>
      <c r="G28" s="11"/>
      <c r="H28" s="11"/>
      <c r="I28" s="11"/>
    </row>
    <row r="29" spans="1:9" ht="12.75">
      <c r="A29" s="12">
        <v>7</v>
      </c>
      <c r="B29" s="13" t="str">
        <f>Сп2л!A13</f>
        <v>Омерова Александра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59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Сп2л!A16</f>
        <v>Грошев Юрий</v>
      </c>
      <c r="C31" s="18"/>
      <c r="D31" s="18"/>
      <c r="E31" s="12">
        <v>-15</v>
      </c>
      <c r="F31" s="13" t="str">
        <f>IF(F20=E12,E28,IF(F20=E28,E12,0))</f>
        <v>Исмайлов Азамат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53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Сп2л!A21</f>
        <v>Басс Кирилл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53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Сп2л!A8</f>
        <v>Исмагилов Вадим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Хаматшин Евгений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147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Овод Максим</v>
      </c>
      <c r="C39" s="14">
        <v>20</v>
      </c>
      <c r="D39" s="24" t="s">
        <v>147</v>
      </c>
      <c r="E39" s="14">
        <v>26</v>
      </c>
      <c r="F39" s="24" t="s">
        <v>48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Грошев Юрий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Юнусов Ринат</v>
      </c>
      <c r="C41" s="11"/>
      <c r="D41" s="14">
        <v>24</v>
      </c>
      <c r="E41" s="25" t="s">
        <v>48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49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Зверс Марк</v>
      </c>
      <c r="C43" s="14">
        <v>21</v>
      </c>
      <c r="D43" s="25" t="s">
        <v>48</v>
      </c>
      <c r="E43" s="23"/>
      <c r="F43" s="14">
        <v>28</v>
      </c>
      <c r="G43" s="24" t="s">
        <v>53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Габдуллин Марс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Зверс Виктория</v>
      </c>
      <c r="C45" s="11"/>
      <c r="D45" s="12">
        <v>-14</v>
      </c>
      <c r="E45" s="13" t="str">
        <f>IF(E28=D24,D32,IF(E28=D32,D24,0))</f>
        <v>Исмагилов Вадим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143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Афанасьев Вадим</v>
      </c>
      <c r="C47" s="14">
        <v>22</v>
      </c>
      <c r="D47" s="24" t="s">
        <v>54</v>
      </c>
      <c r="E47" s="14">
        <v>27</v>
      </c>
      <c r="F47" s="25" t="s">
        <v>53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Шайдулов Эдуард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Омерова Александра</v>
      </c>
      <c r="C49" s="11"/>
      <c r="D49" s="14">
        <v>25</v>
      </c>
      <c r="E49" s="25" t="s">
        <v>54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61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Басс Кирилл</v>
      </c>
      <c r="C51" s="14">
        <v>23</v>
      </c>
      <c r="D51" s="25" t="s">
        <v>61</v>
      </c>
      <c r="E51" s="23"/>
      <c r="F51" s="12">
        <v>-28</v>
      </c>
      <c r="G51" s="13" t="str">
        <f>IF(G43=F39,F47,IF(G43=F47,F39,0))</f>
        <v>Габдуллин Марс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Калимуллин Вадим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Хаматшин Евгений</v>
      </c>
      <c r="C54" s="11"/>
      <c r="D54" s="12">
        <v>-20</v>
      </c>
      <c r="E54" s="13" t="str">
        <f>IF(D39=C38,C40,IF(D39=C40,C38,0))</f>
        <v>Грошев Юрий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54</v>
      </c>
      <c r="D55" s="11"/>
      <c r="E55" s="14">
        <v>31</v>
      </c>
      <c r="F55" s="15" t="s">
        <v>49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Шайдулов Эдуард</v>
      </c>
      <c r="C56" s="28" t="s">
        <v>22</v>
      </c>
      <c r="D56" s="12">
        <v>-21</v>
      </c>
      <c r="E56" s="17" t="str">
        <f>IF(D43=C42,C44,IF(D43=C44,C42,0))</f>
        <v>Юнусов Ринат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Хаматшин Евгений</v>
      </c>
      <c r="D57" s="11"/>
      <c r="E57" s="11"/>
      <c r="F57" s="14">
        <v>33</v>
      </c>
      <c r="G57" s="15" t="s">
        <v>143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Зверс Виктория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Овод Максим</v>
      </c>
      <c r="C59" s="11"/>
      <c r="D59" s="11"/>
      <c r="E59" s="14">
        <v>32</v>
      </c>
      <c r="F59" s="19" t="s">
        <v>143</v>
      </c>
      <c r="G59" s="29"/>
      <c r="H59" s="11"/>
      <c r="I59" s="11"/>
    </row>
    <row r="60" spans="1:9" ht="12.75">
      <c r="A60" s="11"/>
      <c r="B60" s="14">
        <v>30</v>
      </c>
      <c r="C60" s="15" t="s">
        <v>61</v>
      </c>
      <c r="D60" s="12">
        <v>-23</v>
      </c>
      <c r="E60" s="17" t="str">
        <f>IF(D51=C50,C52,IF(D51=C52,C50,0))</f>
        <v>Калимуллин Вадим</v>
      </c>
      <c r="F60" s="12">
        <v>-33</v>
      </c>
      <c r="G60" s="13" t="str">
        <f>IF(G57=F55,F59,IF(G57=F59,F55,0))</f>
        <v>Юнусов Ринат</v>
      </c>
      <c r="H60" s="21"/>
      <c r="I60" s="21"/>
    </row>
    <row r="61" spans="1:9" ht="12.75">
      <c r="A61" s="12">
        <v>-25</v>
      </c>
      <c r="B61" s="17" t="str">
        <f>IF(E49=D47,D51,IF(E49=D51,D47,0))</f>
        <v>Омерова Александра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Овод Максим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Грошев Юрий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59</v>
      </c>
      <c r="H64" s="21"/>
      <c r="I64" s="21"/>
    </row>
    <row r="65" spans="1:9" ht="12.75">
      <c r="A65" s="11"/>
      <c r="B65" s="14">
        <v>35</v>
      </c>
      <c r="C65" s="15" t="s">
        <v>148</v>
      </c>
      <c r="D65" s="11"/>
      <c r="E65" s="12">
        <v>-32</v>
      </c>
      <c r="F65" s="17" t="str">
        <f>IF(F59=E58,E60,IF(F59=E60,E58,0))</f>
        <v>Калимуллин Вадим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Зверс Марк</v>
      </c>
      <c r="C66" s="18"/>
      <c r="D66" s="23"/>
      <c r="E66" s="11"/>
      <c r="F66" s="12">
        <v>-34</v>
      </c>
      <c r="G66" s="13" t="str">
        <f>IF(G64=F63,F65,IF(G64=F65,F63,0))</f>
        <v>Калимуллин Вадим</v>
      </c>
      <c r="H66" s="21"/>
      <c r="I66" s="21"/>
    </row>
    <row r="67" spans="1:9" ht="12.75">
      <c r="A67" s="11"/>
      <c r="B67" s="11"/>
      <c r="C67" s="14">
        <v>37</v>
      </c>
      <c r="D67" s="15" t="s">
        <v>51</v>
      </c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Афанасьев Вадим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51</v>
      </c>
      <c r="D69" s="29"/>
      <c r="E69" s="11"/>
      <c r="F69" s="14">
        <v>38</v>
      </c>
      <c r="G69" s="15" t="s">
        <v>149</v>
      </c>
      <c r="H69" s="21"/>
      <c r="I69" s="21"/>
    </row>
    <row r="70" spans="1:9" ht="12.75">
      <c r="A70" s="12">
        <v>-19</v>
      </c>
      <c r="B70" s="17" t="str">
        <f>IF(C50=B49,B51,IF(C50=B51,B49,0))</f>
        <v>Басс Кирилл</v>
      </c>
      <c r="C70" s="12">
        <v>-37</v>
      </c>
      <c r="D70" s="13" t="str">
        <f>IF(D67=C65,C69,IF(D67=C69,C65,0))</f>
        <v>Зверс Марк</v>
      </c>
      <c r="E70" s="12">
        <v>-36</v>
      </c>
      <c r="F70" s="17" t="str">
        <f>IF(C69=B68,B70,IF(C69=B70,B68,0))</f>
        <v>Басс Кирилл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150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40761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68</v>
      </c>
      <c r="B7" s="8">
        <v>1</v>
      </c>
      <c r="C7" s="9" t="str">
        <f>1лстр1!G36</f>
        <v>Коробко Павел</v>
      </c>
      <c r="D7" s="6"/>
      <c r="E7" s="6"/>
      <c r="F7" s="6"/>
      <c r="G7" s="6"/>
      <c r="H7" s="6"/>
      <c r="I7" s="6"/>
    </row>
    <row r="8" spans="1:9" ht="18">
      <c r="A8" s="7" t="s">
        <v>69</v>
      </c>
      <c r="B8" s="8">
        <v>2</v>
      </c>
      <c r="C8" s="9" t="str">
        <f>1лстр1!G56</f>
        <v>Осинский Александр</v>
      </c>
      <c r="D8" s="6"/>
      <c r="E8" s="6"/>
      <c r="F8" s="6"/>
      <c r="G8" s="6"/>
      <c r="H8" s="6"/>
      <c r="I8" s="6"/>
    </row>
    <row r="9" spans="1:9" ht="18">
      <c r="A9" s="7" t="s">
        <v>72</v>
      </c>
      <c r="B9" s="8">
        <v>3</v>
      </c>
      <c r="C9" s="9" t="str">
        <f>1лстр2!I22</f>
        <v>Низамутдинов Эльмир</v>
      </c>
      <c r="D9" s="6"/>
      <c r="E9" s="6"/>
      <c r="F9" s="6"/>
      <c r="G9" s="6"/>
      <c r="H9" s="6"/>
      <c r="I9" s="6"/>
    </row>
    <row r="10" spans="1:9" ht="18">
      <c r="A10" s="7" t="s">
        <v>122</v>
      </c>
      <c r="B10" s="8">
        <v>4</v>
      </c>
      <c r="C10" s="9" t="str">
        <f>1лстр2!I32</f>
        <v>Сайфуллина Азалия</v>
      </c>
      <c r="D10" s="6"/>
      <c r="E10" s="6"/>
      <c r="F10" s="6"/>
      <c r="G10" s="6"/>
      <c r="H10" s="6"/>
      <c r="I10" s="6"/>
    </row>
    <row r="11" spans="1:9" ht="18">
      <c r="A11" s="7" t="s">
        <v>151</v>
      </c>
      <c r="B11" s="8">
        <v>5</v>
      </c>
      <c r="C11" s="9" t="str">
        <f>1лстр1!G63</f>
        <v>Медведев Тарас</v>
      </c>
      <c r="D11" s="6"/>
      <c r="E11" s="6"/>
      <c r="F11" s="6"/>
      <c r="G11" s="6"/>
      <c r="H11" s="6"/>
      <c r="I11" s="6"/>
    </row>
    <row r="12" spans="1:9" ht="18">
      <c r="A12" s="7" t="s">
        <v>73</v>
      </c>
      <c r="B12" s="8">
        <v>6</v>
      </c>
      <c r="C12" s="9" t="str">
        <f>1лстр1!G65</f>
        <v>Бражников Евгений</v>
      </c>
      <c r="D12" s="6"/>
      <c r="E12" s="6"/>
      <c r="F12" s="6"/>
      <c r="G12" s="6"/>
      <c r="H12" s="6"/>
      <c r="I12" s="6"/>
    </row>
    <row r="13" spans="1:9" ht="18">
      <c r="A13" s="7" t="s">
        <v>152</v>
      </c>
      <c r="B13" s="8">
        <v>7</v>
      </c>
      <c r="C13" s="9" t="str">
        <f>1лстр1!G68</f>
        <v>Аксенов Андрей</v>
      </c>
      <c r="D13" s="6"/>
      <c r="E13" s="6"/>
      <c r="F13" s="6"/>
      <c r="G13" s="6"/>
      <c r="H13" s="6"/>
      <c r="I13" s="6"/>
    </row>
    <row r="14" spans="1:9" ht="18">
      <c r="A14" s="7" t="s">
        <v>108</v>
      </c>
      <c r="B14" s="8">
        <v>8</v>
      </c>
      <c r="C14" s="9" t="str">
        <f>1лстр1!G70</f>
        <v>Толкачев Иван</v>
      </c>
      <c r="D14" s="6"/>
      <c r="E14" s="6"/>
      <c r="F14" s="6"/>
      <c r="G14" s="6"/>
      <c r="H14" s="6"/>
      <c r="I14" s="6"/>
    </row>
    <row r="15" spans="1:9" ht="18">
      <c r="A15" s="7" t="s">
        <v>107</v>
      </c>
      <c r="B15" s="8">
        <v>9</v>
      </c>
      <c r="C15" s="9" t="str">
        <f>1лстр1!D72</f>
        <v>Абоимов Владимир</v>
      </c>
      <c r="D15" s="6"/>
      <c r="E15" s="6"/>
      <c r="F15" s="6"/>
      <c r="G15" s="6"/>
      <c r="H15" s="6"/>
      <c r="I15" s="6"/>
    </row>
    <row r="16" spans="1:9" ht="18">
      <c r="A16" s="7" t="s">
        <v>153</v>
      </c>
      <c r="B16" s="8">
        <v>10</v>
      </c>
      <c r="C16" s="9" t="str">
        <f>1лстр1!D75</f>
        <v>Исмайлов Азамат</v>
      </c>
      <c r="D16" s="6"/>
      <c r="E16" s="6"/>
      <c r="F16" s="6"/>
      <c r="G16" s="6"/>
      <c r="H16" s="6"/>
      <c r="I16" s="6"/>
    </row>
    <row r="17" spans="1:9" ht="18">
      <c r="A17" s="7" t="s">
        <v>78</v>
      </c>
      <c r="B17" s="8">
        <v>11</v>
      </c>
      <c r="C17" s="9" t="str">
        <f>1лстр1!G73</f>
        <v>Манайчев Владимир</v>
      </c>
      <c r="D17" s="6"/>
      <c r="E17" s="6"/>
      <c r="F17" s="6"/>
      <c r="G17" s="6"/>
      <c r="H17" s="6"/>
      <c r="I17" s="6"/>
    </row>
    <row r="18" spans="1:9" ht="18">
      <c r="A18" s="7" t="s">
        <v>53</v>
      </c>
      <c r="B18" s="8">
        <v>12</v>
      </c>
      <c r="C18" s="9" t="str">
        <f>1лстр1!G75</f>
        <v>Кузьмин Александр</v>
      </c>
      <c r="D18" s="6"/>
      <c r="E18" s="6"/>
      <c r="F18" s="6"/>
      <c r="G18" s="6"/>
      <c r="H18" s="6"/>
      <c r="I18" s="6"/>
    </row>
    <row r="19" spans="1:9" ht="18">
      <c r="A19" s="7" t="s">
        <v>123</v>
      </c>
      <c r="B19" s="8">
        <v>13</v>
      </c>
      <c r="C19" s="9" t="str">
        <f>1лстр2!I40</f>
        <v>Габдуллин Марс</v>
      </c>
      <c r="D19" s="6"/>
      <c r="E19" s="6"/>
      <c r="F19" s="6"/>
      <c r="G19" s="6"/>
      <c r="H19" s="6"/>
      <c r="I19" s="6"/>
    </row>
    <row r="20" spans="1:9" ht="18">
      <c r="A20" s="7" t="s">
        <v>48</v>
      </c>
      <c r="B20" s="8">
        <v>14</v>
      </c>
      <c r="C20" s="9" t="str">
        <f>1лстр2!I44</f>
        <v>Исмагилов Вадим</v>
      </c>
      <c r="D20" s="6"/>
      <c r="E20" s="6"/>
      <c r="F20" s="6"/>
      <c r="G20" s="6"/>
      <c r="H20" s="6"/>
      <c r="I20" s="6"/>
    </row>
    <row r="21" spans="1:9" ht="18">
      <c r="A21" s="7" t="s">
        <v>61</v>
      </c>
      <c r="B21" s="8">
        <v>15</v>
      </c>
      <c r="C21" s="9" t="str">
        <f>1лстр2!I46</f>
        <v>Овод Максим</v>
      </c>
      <c r="D21" s="6"/>
      <c r="E21" s="6"/>
      <c r="F21" s="6"/>
      <c r="G21" s="6"/>
      <c r="H21" s="6"/>
      <c r="I21" s="6"/>
    </row>
    <row r="22" spans="1:9" ht="18">
      <c r="A22" s="7" t="s">
        <v>45</v>
      </c>
      <c r="B22" s="8">
        <v>16</v>
      </c>
      <c r="C22" s="9" t="str">
        <f>1лстр2!I48</f>
        <v>Калимуллин Вадим</v>
      </c>
      <c r="D22" s="6"/>
      <c r="E22" s="6"/>
      <c r="F22" s="6"/>
      <c r="G22" s="6"/>
      <c r="H22" s="6"/>
      <c r="I22" s="6"/>
    </row>
    <row r="23" spans="1:9" ht="18">
      <c r="A23" s="7" t="s">
        <v>147</v>
      </c>
      <c r="B23" s="8">
        <v>17</v>
      </c>
      <c r="C23" s="9" t="str">
        <f>1лстр2!E44</f>
        <v>Омерова Александра</v>
      </c>
      <c r="D23" s="6"/>
      <c r="E23" s="6"/>
      <c r="F23" s="6"/>
      <c r="G23" s="6"/>
      <c r="H23" s="6"/>
      <c r="I23" s="6"/>
    </row>
    <row r="24" spans="1:9" ht="18">
      <c r="A24" s="7" t="s">
        <v>64</v>
      </c>
      <c r="B24" s="8">
        <v>18</v>
      </c>
      <c r="C24" s="9" t="str">
        <f>1лстр2!E50</f>
        <v>Овод Вадим</v>
      </c>
      <c r="D24" s="6"/>
      <c r="E24" s="6"/>
      <c r="F24" s="6"/>
      <c r="G24" s="6"/>
      <c r="H24" s="6"/>
      <c r="I24" s="6"/>
    </row>
    <row r="25" spans="1:9" ht="18">
      <c r="A25" s="7" t="s">
        <v>17</v>
      </c>
      <c r="B25" s="8">
        <v>19</v>
      </c>
      <c r="C25" s="9">
        <f>1лстр2!E53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17</v>
      </c>
      <c r="B26" s="8">
        <v>20</v>
      </c>
      <c r="C26" s="9">
        <f>1лстр2!E55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17</v>
      </c>
      <c r="B27" s="8">
        <v>21</v>
      </c>
      <c r="C27" s="9">
        <f>1лстр2!I53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17</v>
      </c>
      <c r="B28" s="8">
        <v>22</v>
      </c>
      <c r="C28" s="9">
        <f>1лстр2!I57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17</v>
      </c>
      <c r="B29" s="8">
        <v>23</v>
      </c>
      <c r="C29" s="9">
        <f>1лстр2!I59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17</v>
      </c>
      <c r="B30" s="8">
        <v>24</v>
      </c>
      <c r="C30" s="9">
        <f>1лстр2!I61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17</v>
      </c>
      <c r="B31" s="8">
        <v>25</v>
      </c>
      <c r="C31" s="9">
        <f>1лстр2!E63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17</v>
      </c>
      <c r="B32" s="8">
        <v>26</v>
      </c>
      <c r="C32" s="9">
        <f>1лстр2!E69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17</v>
      </c>
      <c r="B33" s="8">
        <v>27</v>
      </c>
      <c r="C33" s="9">
        <f>1лстр2!E72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17</v>
      </c>
      <c r="B34" s="8">
        <v>28</v>
      </c>
      <c r="C34" s="9">
        <f>1лстр2!E74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17</v>
      </c>
      <c r="B35" s="8">
        <v>29</v>
      </c>
      <c r="C35" s="9">
        <f>1лстр2!I66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1лстр2!I70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1лстр2!I72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>
        <f>1лстр2!I74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7" t="str">
        <f>Сп1л!A1</f>
        <v>Кубок Башкортостана 2011</v>
      </c>
      <c r="B1" s="67"/>
      <c r="C1" s="67"/>
      <c r="D1" s="67"/>
      <c r="E1" s="67"/>
      <c r="F1" s="67"/>
      <c r="G1" s="67"/>
    </row>
    <row r="2" spans="1:7" ht="15.75">
      <c r="A2" s="67" t="str">
        <f>Сп1л!A2</f>
        <v>Турнир 1-й лиги Этапа Мак Хайлендер</v>
      </c>
      <c r="B2" s="67"/>
      <c r="C2" s="67"/>
      <c r="D2" s="67"/>
      <c r="E2" s="67"/>
      <c r="F2" s="67"/>
      <c r="G2" s="67"/>
    </row>
    <row r="3" spans="1:7" ht="15.75">
      <c r="A3" s="66">
        <f>Сп1л!A3</f>
        <v>40761</v>
      </c>
      <c r="B3" s="66"/>
      <c r="C3" s="66"/>
      <c r="D3" s="66"/>
      <c r="E3" s="66"/>
      <c r="F3" s="66"/>
      <c r="G3" s="66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Сп1л!A7</f>
        <v>Коробко Павел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68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Сп1л!A38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68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Сп1л!A23</f>
        <v>Овод Максим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45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Сп1л!A22</f>
        <v>Калимуллин Вадим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68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Сп1л!A15</f>
        <v>Толкачев Иван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107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Сп1л!A30</f>
        <v>_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108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Сп1л!A31</f>
        <v>_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108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Сп1л!A14</f>
        <v>Аксенов Андрей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68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Сп1л!A11</f>
        <v>Низамутдинов Эльмир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151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Сп1л!A34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151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Сп1л!A27</f>
        <v>_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53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Сп1л!A18</f>
        <v>Исмагилов Вадим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122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Сп1л!A19</f>
        <v>Исмайлов Азамат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123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Сп1л!A26</f>
        <v>_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122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Сп1л!A35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122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Сп1л!A10</f>
        <v>Сайфуллина Азалия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68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Сп1л!A9</f>
        <v>Осинский Александр</v>
      </c>
      <c r="C37" s="11"/>
      <c r="D37" s="11"/>
      <c r="E37" s="11"/>
      <c r="F37" s="18"/>
      <c r="G37" s="28" t="s">
        <v>18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72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Сп1л!A36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72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Сп1л!A25</f>
        <v>_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48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Сп1л!A20</f>
        <v>Габдуллин Марс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72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Сп1л!A17</f>
        <v>Кузьмин Александр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78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Сп1л!A28</f>
        <v>_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73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Сп1л!A33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73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Сп1л!A12</f>
        <v>Бражников Евгений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72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Сп1л!A13</f>
        <v>Манайчев Владимир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152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Сп1л!A32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152</v>
      </c>
      <c r="E56" s="18"/>
      <c r="F56" s="26">
        <v>-31</v>
      </c>
      <c r="G56" s="13" t="str">
        <f>IF(G36=F20,F52,IF(G36=F52,F20,0))</f>
        <v>Осинский Александр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Сп1л!A29</f>
        <v>_</v>
      </c>
      <c r="C57" s="18"/>
      <c r="D57" s="18"/>
      <c r="E57" s="18"/>
      <c r="F57" s="11"/>
      <c r="G57" s="28" t="s">
        <v>19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153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Сп1л!A16</f>
        <v>Абоимов Владимир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69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Сп1л!A21</f>
        <v>Омерова Александра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64</v>
      </c>
      <c r="D62" s="18"/>
      <c r="E62" s="12">
        <v>-58</v>
      </c>
      <c r="F62" s="13" t="str">
        <f>IF(1лстр2!H14=1лстр2!G10,1лстр2!G18,IF(1лстр2!H14=1лстр2!G18,1лстр2!G10,0))</f>
        <v>Медведев Тарас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Сп1л!A24</f>
        <v>Овод Вадим</v>
      </c>
      <c r="C63" s="18"/>
      <c r="D63" s="18"/>
      <c r="E63" s="11"/>
      <c r="F63" s="14">
        <v>61</v>
      </c>
      <c r="G63" s="15" t="s">
        <v>69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69</v>
      </c>
      <c r="E64" s="12">
        <v>-59</v>
      </c>
      <c r="F64" s="17" t="str">
        <f>IF(1лстр2!H30=1лстр2!G26,1лстр2!G34,IF(1лстр2!H30=1лстр2!G34,1лстр2!G26,0))</f>
        <v>Бражников Евгений</v>
      </c>
      <c r="G64" s="28" t="s">
        <v>22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Сп1л!A37</f>
        <v>_</v>
      </c>
      <c r="C65" s="18"/>
      <c r="D65" s="11"/>
      <c r="E65" s="11"/>
      <c r="F65" s="12">
        <v>-61</v>
      </c>
      <c r="G65" s="13" t="str">
        <f>IF(G63=F62,F64,IF(G63=F64,F62,0))</f>
        <v>Бражников Евгений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69</v>
      </c>
      <c r="D66" s="11"/>
      <c r="E66" s="11"/>
      <c r="F66" s="11"/>
      <c r="G66" s="28" t="s">
        <v>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Сп1л!A8</f>
        <v>Медведев Тарас</v>
      </c>
      <c r="C67" s="11"/>
      <c r="D67" s="11"/>
      <c r="E67" s="12">
        <v>-56</v>
      </c>
      <c r="F67" s="13" t="str">
        <f>IF(1лстр2!G10=1лстр2!F6,1лстр2!F14,IF(1лстр2!G10=1лстр2!F14,1лстр2!F6,0))</f>
        <v>Аксенов Андрей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108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IF(1лстр2!F6=1лстр2!E4,1лстр2!E8,IF(1лстр2!F6=1лстр2!E8,1лстр2!E4,0))</f>
        <v>Абоимов Владимир</v>
      </c>
      <c r="C69" s="11"/>
      <c r="D69" s="11"/>
      <c r="E69" s="12">
        <v>-57</v>
      </c>
      <c r="F69" s="17" t="str">
        <f>IF(1лстр2!G26=1лстр2!F22,1лстр2!F30,IF(1лстр2!G26=1лстр2!F30,1лстр2!F22,0))</f>
        <v>Толкачев Иван</v>
      </c>
      <c r="G69" s="28" t="s">
        <v>25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153</v>
      </c>
      <c r="D70" s="11"/>
      <c r="E70" s="11"/>
      <c r="F70" s="12">
        <v>-62</v>
      </c>
      <c r="G70" s="13" t="str">
        <f>IF(G68=F67,F69,IF(G68=F69,F67,0))</f>
        <v>Толкачев Иван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IF(1лстр2!F14=1лстр2!E12,1лстр2!E16,IF(1лстр2!F14=1лстр2!E16,1лстр2!E12,0))</f>
        <v>Кузьмин Александр</v>
      </c>
      <c r="C71" s="18"/>
      <c r="D71" s="23"/>
      <c r="E71" s="11"/>
      <c r="F71" s="11"/>
      <c r="G71" s="28" t="s">
        <v>27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153</v>
      </c>
      <c r="E72" s="12">
        <v>-63</v>
      </c>
      <c r="F72" s="13" t="str">
        <f>IF(C70=B69,B71,IF(C70=B71,B69,0))</f>
        <v>Кузьмин Александр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IF(1лстр2!F22=1лстр2!E20,1лстр2!E24,IF(1лстр2!F22=1лстр2!E24,1лстр2!E20,0))</f>
        <v>Исмайлов Азамат</v>
      </c>
      <c r="C73" s="18"/>
      <c r="D73" s="30" t="s">
        <v>24</v>
      </c>
      <c r="E73" s="11"/>
      <c r="F73" s="14">
        <v>66</v>
      </c>
      <c r="G73" s="15" t="s">
        <v>152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123</v>
      </c>
      <c r="D74" s="29"/>
      <c r="E74" s="12">
        <v>-64</v>
      </c>
      <c r="F74" s="17" t="str">
        <f>IF(C74=B73,B75,IF(C74=B75,B73,0))</f>
        <v>Манайчев Владимир</v>
      </c>
      <c r="G74" s="28" t="s">
        <v>28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IF(1лстр2!F30=1лстр2!E28,1лстр2!E32,IF(1лстр2!F30=1лстр2!E32,1лстр2!E28,0))</f>
        <v>Манайчев Владимир</v>
      </c>
      <c r="C75" s="12">
        <v>-65</v>
      </c>
      <c r="D75" s="13" t="str">
        <f>IF(D72=C70,C74,IF(D72=C74,C70,0))</f>
        <v>Исмайлов Азамат</v>
      </c>
      <c r="E75" s="11"/>
      <c r="F75" s="12">
        <v>-66</v>
      </c>
      <c r="G75" s="13" t="str">
        <f>IF(G73=F72,F74,IF(G73=F74,F72,0))</f>
        <v>Кузьмин Александр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Сп6!A1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Сп6!A2</f>
        <v>1/128 финала Турнира Мак Хайлендер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Сп6!A3</f>
        <v>40712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Сп6!A7</f>
        <v>Шакирова Арина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Сп6!A22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Сп6!A15</f>
        <v>Шайбаков Эмиль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13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Сп6!A14</f>
        <v>Макаров Егор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8</v>
      </c>
      <c r="F12" s="11"/>
      <c r="G12" s="20"/>
      <c r="H12" s="11"/>
      <c r="I12" s="11"/>
    </row>
    <row r="13" spans="1:9" ht="12.75">
      <c r="A13" s="12">
        <v>5</v>
      </c>
      <c r="B13" s="13" t="str">
        <f>Сп6!A11</f>
        <v>Мохова Ирина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9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Сп6!A18</f>
        <v>Яметова Алина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Сп6!A19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Сп6!A10</f>
        <v>Шакиров Богдан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8</v>
      </c>
      <c r="G20" s="15"/>
      <c r="H20" s="15"/>
      <c r="I20" s="15"/>
    </row>
    <row r="21" spans="1:9" ht="12.75">
      <c r="A21" s="12">
        <v>3</v>
      </c>
      <c r="B21" s="13" t="str">
        <f>Сп6!A9</f>
        <v>Зайнитдинова Галия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Сп6!A20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Сп6!A17</f>
        <v>Нарец Рита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10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Сп6!A12</f>
        <v>Бикбулатов Эрнэст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7</v>
      </c>
      <c r="F28" s="23"/>
      <c r="G28" s="11"/>
      <c r="H28" s="11"/>
      <c r="I28" s="11"/>
    </row>
    <row r="29" spans="1:9" ht="12.75">
      <c r="A29" s="12">
        <v>7</v>
      </c>
      <c r="B29" s="13" t="str">
        <f>Сп6!A13</f>
        <v>Набиуллина Диана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Сп6!A16</f>
        <v>Суфияров Ильнур</v>
      </c>
      <c r="C31" s="18"/>
      <c r="D31" s="18"/>
      <c r="E31" s="12">
        <v>-15</v>
      </c>
      <c r="F31" s="13" t="str">
        <f>IF(F20=E12,E28,IF(F20=E28,E12,0))</f>
        <v>Зайнитдинова Галия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6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Сп6!A21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Сп6!A8</f>
        <v>Набиуллина Камилла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Шакирова Арина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Макаров Егор</v>
      </c>
      <c r="C39" s="14">
        <v>20</v>
      </c>
      <c r="D39" s="24" t="s">
        <v>11</v>
      </c>
      <c r="E39" s="14">
        <v>26</v>
      </c>
      <c r="F39" s="24" t="s">
        <v>5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Набиуллина Диана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Яметова Алина</v>
      </c>
      <c r="C41" s="11"/>
      <c r="D41" s="14">
        <v>24</v>
      </c>
      <c r="E41" s="25" t="s">
        <v>11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16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10</v>
      </c>
      <c r="E43" s="23"/>
      <c r="F43" s="14">
        <v>28</v>
      </c>
      <c r="G43" s="24" t="s">
        <v>13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Бикбулатов Эрнэст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Набиуллина Камилла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15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Нарец Рита</v>
      </c>
      <c r="C47" s="14">
        <v>22</v>
      </c>
      <c r="D47" s="24" t="s">
        <v>9</v>
      </c>
      <c r="E47" s="14">
        <v>27</v>
      </c>
      <c r="F47" s="25" t="s">
        <v>13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Мохова Ирина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Суфияров Ильнур</v>
      </c>
      <c r="C49" s="11"/>
      <c r="D49" s="14">
        <v>25</v>
      </c>
      <c r="E49" s="25" t="s">
        <v>13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14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13</v>
      </c>
      <c r="E51" s="23"/>
      <c r="F51" s="12">
        <v>-28</v>
      </c>
      <c r="G51" s="13" t="str">
        <f>IF(G43=F39,F47,IF(G43=F47,F39,0))</f>
        <v>Шакирова Арина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Шайбаков Эмиль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Набиуллина Диана</v>
      </c>
      <c r="C54" s="11"/>
      <c r="D54" s="12">
        <v>-20</v>
      </c>
      <c r="E54" s="13" t="str">
        <f>IF(D39=C38,C40,IF(D39=C40,C38,0))</f>
        <v>Макаров Егор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6</v>
      </c>
      <c r="D55" s="11"/>
      <c r="E55" s="14">
        <v>31</v>
      </c>
      <c r="F55" s="15" t="s">
        <v>12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Набиуллина Камилла</v>
      </c>
      <c r="C56" s="28" t="s">
        <v>22</v>
      </c>
      <c r="D56" s="12">
        <v>-21</v>
      </c>
      <c r="E56" s="17" t="str">
        <f>IF(D43=C42,C44,IF(D43=C44,C42,0))</f>
        <v>Яметова Алина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Набиуллина Диана</v>
      </c>
      <c r="D57" s="11"/>
      <c r="E57" s="11"/>
      <c r="F57" s="14">
        <v>33</v>
      </c>
      <c r="G57" s="15" t="s">
        <v>12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Нарец Рита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Бикбулатов Эрнэст</v>
      </c>
      <c r="C59" s="11"/>
      <c r="D59" s="11"/>
      <c r="E59" s="14">
        <v>32</v>
      </c>
      <c r="F59" s="19" t="s">
        <v>15</v>
      </c>
      <c r="G59" s="29"/>
      <c r="H59" s="11"/>
      <c r="I59" s="11"/>
    </row>
    <row r="60" spans="1:9" ht="12.75">
      <c r="A60" s="11"/>
      <c r="B60" s="14">
        <v>30</v>
      </c>
      <c r="C60" s="15" t="s">
        <v>10</v>
      </c>
      <c r="D60" s="12">
        <v>-23</v>
      </c>
      <c r="E60" s="17" t="str">
        <f>IF(D51=C50,C52,IF(D51=C52,C50,0))</f>
        <v>Суфияров Ильнур</v>
      </c>
      <c r="F60" s="12">
        <v>-33</v>
      </c>
      <c r="G60" s="13" t="str">
        <f>IF(G57=F55,F59,IF(G57=F59,F55,0))</f>
        <v>Нарец Рита</v>
      </c>
      <c r="H60" s="21"/>
      <c r="I60" s="21"/>
    </row>
    <row r="61" spans="1:9" ht="12.75">
      <c r="A61" s="12">
        <v>-25</v>
      </c>
      <c r="B61" s="17" t="str">
        <f>IF(E49=D47,D51,IF(E49=D51,D47,0))</f>
        <v>Мохова Ирина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Мохова Ирина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Яметова Алина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14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Суфияров Ильнур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_</v>
      </c>
      <c r="C66" s="18"/>
      <c r="D66" s="23"/>
      <c r="E66" s="11"/>
      <c r="F66" s="12">
        <v>-34</v>
      </c>
      <c r="G66" s="13" t="str">
        <f>IF(G64=F63,F65,IF(G64=F65,F63,0))</f>
        <v>Яметова Алина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30</v>
      </c>
      <c r="E68" s="12">
        <v>-35</v>
      </c>
      <c r="F68" s="13">
        <f>IF(C65=B64,B66,IF(C65=B66,B64,0))</f>
        <v>0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8" t="str">
        <f>Сп1л!A1</f>
        <v>Кубок Башкортостана 2011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7" t="str">
        <f>Сп1л!A2</f>
        <v>Турнир 1-й лиги Этапа Мак Хайлендер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6">
        <f>Сп1л!A3</f>
        <v>40761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9" ht="12.75">
      <c r="A4" s="12">
        <v>-1</v>
      </c>
      <c r="B4" s="13" t="str">
        <f>IF(1лстр1!C6=1лстр1!B5,1лстр1!B7,IF(1лстр1!C6=1лстр1!B7,1лстр1!B5,0))</f>
        <v>_</v>
      </c>
      <c r="C4" s="11"/>
      <c r="D4" s="12">
        <v>-25</v>
      </c>
      <c r="E4" s="13" t="str">
        <f>IF(1лстр1!E12=1лстр1!D8,1лстр1!D16,IF(1лстр1!E12=1лстр1!D16,1лстр1!D8,0))</f>
        <v>Аксенов Андрей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147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IF(1лстр1!C10=1лстр1!B9,1лстр1!B11,IF(1лстр1!C10=1лстр1!B11,1лстр1!B9,0))</f>
        <v>Овод Максим</v>
      </c>
      <c r="C6" s="14">
        <v>40</v>
      </c>
      <c r="D6" s="21" t="s">
        <v>147</v>
      </c>
      <c r="E6" s="14">
        <v>52</v>
      </c>
      <c r="F6" s="21" t="s">
        <v>108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IF(1лстр1!D64=1лстр1!C62,1лстр1!C66,IF(1лстр1!D64=1лстр1!C66,1лстр1!C62,0))</f>
        <v>Овод Вадим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IF(1лстр1!C14=1лстр1!B13,1лстр1!B15,IF(1лстр1!C14=1лстр1!B15,1лстр1!B13,0))</f>
        <v>_</v>
      </c>
      <c r="C8" s="11"/>
      <c r="D8" s="14">
        <v>48</v>
      </c>
      <c r="E8" s="52" t="s">
        <v>153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IF(1лстр1!C18=1лстр1!B17,1лстр1!B19,IF(1лстр1!C18=1лстр1!B19,1лстр1!B17,0))</f>
        <v>_</v>
      </c>
      <c r="C10" s="14">
        <v>41</v>
      </c>
      <c r="D10" s="52" t="s">
        <v>153</v>
      </c>
      <c r="E10" s="23"/>
      <c r="F10" s="14">
        <v>56</v>
      </c>
      <c r="G10" s="21" t="s">
        <v>151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IF(1лстр1!D56=1лстр1!C54,1лстр1!C58,IF(1лстр1!D56=1лстр1!C58,1лстр1!C54,0))</f>
        <v>Абоимов Владимир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IF(1лстр1!C22=1лстр1!B21,1лстр1!B23,IF(1лстр1!C22=1лстр1!B23,1лстр1!B21,0))</f>
        <v>_</v>
      </c>
      <c r="C12" s="11"/>
      <c r="D12" s="12">
        <v>-26</v>
      </c>
      <c r="E12" s="13" t="str">
        <f>IF(1лстр1!E28=1лстр1!D24,1лстр1!D32,IF(1лстр1!E28=1лстр1!D32,1лстр1!D24,0))</f>
        <v>Низамутдинов Эльмир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IF(1лстр1!C26=1лстр1!B25,1лстр1!B27,IF(1лстр1!C26=1лстр1!B27,1лстр1!B25,0))</f>
        <v>_</v>
      </c>
      <c r="C14" s="14">
        <v>42</v>
      </c>
      <c r="D14" s="21" t="s">
        <v>78</v>
      </c>
      <c r="E14" s="14">
        <v>53</v>
      </c>
      <c r="F14" s="52" t="s">
        <v>151</v>
      </c>
      <c r="G14" s="14">
        <v>58</v>
      </c>
      <c r="H14" s="21" t="s">
        <v>151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IF(1лстр1!D48=1лстр1!C46,1лстр1!C50,IF(1лстр1!D48=1лстр1!C50,1лстр1!C46,0))</f>
        <v>Кузьмин Александр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IF(1лстр1!C30=1лстр1!B29,1лстр1!B31,IF(1лстр1!C30=1лстр1!B31,1лстр1!B29,0))</f>
        <v>_</v>
      </c>
      <c r="C16" s="11"/>
      <c r="D16" s="14">
        <v>49</v>
      </c>
      <c r="E16" s="52" t="s">
        <v>78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IF(1лстр1!C34=1лстр1!B33,1лстр1!B35,IF(1лстр1!C34=1лстр1!B35,1лстр1!B33,0))</f>
        <v>_</v>
      </c>
      <c r="C18" s="14">
        <v>43</v>
      </c>
      <c r="D18" s="52" t="s">
        <v>48</v>
      </c>
      <c r="E18" s="23"/>
      <c r="F18" s="12">
        <v>-30</v>
      </c>
      <c r="G18" s="17" t="str">
        <f>IF(1лстр1!F52=1лстр1!E44,1лстр1!E60,IF(1лстр1!F52=1лстр1!E60,1лстр1!E44,0))</f>
        <v>Медведев Тарас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IF(1лстр1!D40=1лстр1!C38,1лстр1!C42,IF(1лстр1!D40=1лстр1!C42,1лстр1!C38,0))</f>
        <v>Габдуллин Марс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IF(1лстр1!C38=1лстр1!B37,1лстр1!B39,IF(1лстр1!C38=1лстр1!B39,1лстр1!B37,0))</f>
        <v>_</v>
      </c>
      <c r="C20" s="11"/>
      <c r="D20" s="12">
        <v>-27</v>
      </c>
      <c r="E20" s="13" t="str">
        <f>IF(1лстр1!E44=1лстр1!D40,1лстр1!D48,IF(1лстр1!E44=1лстр1!D48,1лстр1!D40,0))</f>
        <v>Бражников Евгений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/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IF(1лстр1!C42=1лстр1!B41,1лстр1!B43,IF(1лстр1!C42=1лстр1!B43,1лстр1!B41,0))</f>
        <v>_</v>
      </c>
      <c r="C22" s="14">
        <v>44</v>
      </c>
      <c r="D22" s="21" t="s">
        <v>123</v>
      </c>
      <c r="E22" s="14">
        <v>54</v>
      </c>
      <c r="F22" s="21" t="s">
        <v>73</v>
      </c>
      <c r="G22" s="23"/>
      <c r="H22" s="14">
        <v>60</v>
      </c>
      <c r="I22" s="53" t="s">
        <v>151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IF(1лстр1!D32=1лстр1!C30,1лстр1!C34,IF(1лстр1!D32=1лстр1!C34,1лстр1!C30,0))</f>
        <v>Исмайлов Азамат</v>
      </c>
      <c r="D23" s="18"/>
      <c r="E23" s="18"/>
      <c r="F23" s="18"/>
      <c r="G23" s="23"/>
      <c r="H23" s="18"/>
      <c r="I23" s="29"/>
      <c r="J23" s="59" t="s">
        <v>20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IF(1лстр1!C46=1лстр1!B45,1лстр1!B47,IF(1лстр1!C46=1лстр1!B47,1лстр1!B45,0))</f>
        <v>_</v>
      </c>
      <c r="C24" s="11"/>
      <c r="D24" s="14">
        <v>50</v>
      </c>
      <c r="E24" s="52" t="s">
        <v>123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IF(1лстр1!C50=1лстр1!B49,1лстр1!B51,IF(1лстр1!C50=1лстр1!B51,1лстр1!B49,0))</f>
        <v>_</v>
      </c>
      <c r="C26" s="14">
        <v>45</v>
      </c>
      <c r="D26" s="52" t="s">
        <v>53</v>
      </c>
      <c r="E26" s="23"/>
      <c r="F26" s="14">
        <v>57</v>
      </c>
      <c r="G26" s="21" t="s">
        <v>73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IF(1лстр1!D24=1лстр1!C22,1лстр1!C26,IF(1лстр1!D24=1лстр1!C26,1лстр1!C22,0))</f>
        <v>Исмагилов Вадим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IF(1лстр1!C54=1лстр1!B53,1лстр1!B55,IF(1лстр1!C54=1лстр1!B55,1лстр1!B53,0))</f>
        <v>_</v>
      </c>
      <c r="C28" s="11"/>
      <c r="D28" s="12">
        <v>-28</v>
      </c>
      <c r="E28" s="13" t="str">
        <f>IF(1лстр1!E60=1лстр1!D56,1лстр1!D64,IF(1лстр1!E60=1лстр1!D64,1лстр1!D56,0))</f>
        <v>Манайчев Владимир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IF(1лстр1!C58=1лстр1!B57,1лстр1!B59,IF(1лстр1!C58=1лстр1!B59,1лстр1!B57,0))</f>
        <v>_</v>
      </c>
      <c r="C30" s="14">
        <v>46</v>
      </c>
      <c r="D30" s="21" t="s">
        <v>107</v>
      </c>
      <c r="E30" s="14">
        <v>55</v>
      </c>
      <c r="F30" s="52" t="s">
        <v>107</v>
      </c>
      <c r="G30" s="14">
        <v>59</v>
      </c>
      <c r="H30" s="52" t="s">
        <v>122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IF(1лстр1!D16=1лстр1!C14,1лстр1!C18,IF(1лстр1!D16=1лстр1!C18,1лстр1!C14,0))</f>
        <v>Толкачев Иван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IF(1лстр1!C62=1лстр1!B61,1лстр1!B63,IF(1лстр1!C62=1лстр1!B63,1лстр1!B61,0))</f>
        <v>Омерова Александра</v>
      </c>
      <c r="C32" s="11"/>
      <c r="D32" s="14">
        <v>51</v>
      </c>
      <c r="E32" s="52" t="s">
        <v>107</v>
      </c>
      <c r="F32" s="11"/>
      <c r="G32" s="18"/>
      <c r="H32" s="12">
        <v>-60</v>
      </c>
      <c r="I32" s="13" t="str">
        <f>IF(I22=H14,H30,IF(I22=H30,H14,0))</f>
        <v>Сайфуллина Азалия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61</v>
      </c>
      <c r="D33" s="18"/>
      <c r="E33" s="23"/>
      <c r="F33" s="11"/>
      <c r="G33" s="18"/>
      <c r="H33" s="11"/>
      <c r="I33" s="29"/>
      <c r="J33" s="59" t="s">
        <v>21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IF(1лстр1!C66=1лстр1!B65,1лстр1!B67,IF(1лстр1!C66=1лстр1!B67,1лстр1!B65,0))</f>
        <v>_</v>
      </c>
      <c r="C34" s="14">
        <v>47</v>
      </c>
      <c r="D34" s="52" t="s">
        <v>45</v>
      </c>
      <c r="E34" s="23"/>
      <c r="F34" s="12">
        <v>-29</v>
      </c>
      <c r="G34" s="17" t="str">
        <f>IF(1лстр1!F20=1лстр1!E12,1лстр1!E28,IF(1лстр1!F20=1лстр1!E28,1лстр1!E12,0))</f>
        <v>Сайфуллина Азалия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IF(1лстр1!D8=1лстр1!C6,1лстр1!C10,IF(1лстр1!D8=1лстр1!C10,1лстр1!C6,0))</f>
        <v>Калимуллин Вадим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Овод Вадим</v>
      </c>
      <c r="C37" s="11"/>
      <c r="D37" s="11"/>
      <c r="E37" s="11"/>
      <c r="F37" s="12">
        <v>-48</v>
      </c>
      <c r="G37" s="13" t="str">
        <f>IF(E8=D6,D10,IF(E8=D10,D6,0))</f>
        <v>Овод Максим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64</v>
      </c>
      <c r="D38" s="11"/>
      <c r="E38" s="11"/>
      <c r="F38" s="11"/>
      <c r="G38" s="14">
        <v>67</v>
      </c>
      <c r="H38" s="21" t="s">
        <v>48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Габдуллин Марс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64</v>
      </c>
      <c r="E40" s="11"/>
      <c r="F40" s="11"/>
      <c r="G40" s="11"/>
      <c r="H40" s="14">
        <v>69</v>
      </c>
      <c r="I40" s="22" t="s">
        <v>48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Исмагилов Вадим</v>
      </c>
      <c r="H41" s="18"/>
      <c r="I41" s="27"/>
      <c r="J41" s="59" t="s">
        <v>30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/>
      <c r="D42" s="18"/>
      <c r="E42" s="11"/>
      <c r="F42" s="11"/>
      <c r="G42" s="14">
        <v>68</v>
      </c>
      <c r="H42" s="52" t="s">
        <v>53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Калимуллин Вадим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61</v>
      </c>
      <c r="F44" s="11"/>
      <c r="G44" s="11"/>
      <c r="H44" s="12">
        <v>-69</v>
      </c>
      <c r="I44" s="13" t="str">
        <f>IF(I40=H38,H42,IF(I40=H42,H38,0))</f>
        <v>Исмагилов Вадим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8"/>
      <c r="E45" s="28" t="s">
        <v>82</v>
      </c>
      <c r="F45" s="11"/>
      <c r="G45" s="12">
        <v>-67</v>
      </c>
      <c r="H45" s="13" t="str">
        <f>IF(H38=G37,G39,IF(H38=G39,G37,0))</f>
        <v>Овод Максим</v>
      </c>
      <c r="I45" s="29"/>
      <c r="J45" s="59" t="s">
        <v>32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/>
      <c r="D46" s="18"/>
      <c r="E46" s="11"/>
      <c r="F46" s="11"/>
      <c r="G46" s="11"/>
      <c r="H46" s="14">
        <v>70</v>
      </c>
      <c r="I46" s="53" t="s">
        <v>147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Калимуллин Вадим</v>
      </c>
      <c r="I47" s="29"/>
      <c r="J47" s="59" t="s">
        <v>31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61</v>
      </c>
      <c r="E48" s="11"/>
      <c r="F48" s="11"/>
      <c r="G48" s="11"/>
      <c r="H48" s="12">
        <v>-70</v>
      </c>
      <c r="I48" s="13" t="str">
        <f>IF(I46=H45,H47,IF(I46=H47,H45,0))</f>
        <v>Калимуллин Вадим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59" t="s">
        <v>33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61</v>
      </c>
      <c r="D50" s="12">
        <v>-77</v>
      </c>
      <c r="E50" s="13" t="str">
        <f>IF(E44=D40,D48,IF(E44=D48,D40,0))</f>
        <v>Овод Вадим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Омерова Александра</v>
      </c>
      <c r="C51" s="11"/>
      <c r="D51" s="11"/>
      <c r="E51" s="28" t="s">
        <v>83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/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>
        <f>IF(D48=C46,C50,IF(D48=C50,C46,0))</f>
        <v>0</v>
      </c>
      <c r="E54" s="28" t="s">
        <v>84</v>
      </c>
      <c r="F54" s="12">
        <v>-73</v>
      </c>
      <c r="G54" s="13">
        <f>IF(C46=B45,B47,IF(C46=B47,B45,0))</f>
        <v>0</v>
      </c>
      <c r="H54" s="18"/>
      <c r="I54" s="27"/>
      <c r="J54" s="59" t="s">
        <v>85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52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86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59" t="s">
        <v>87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53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59" t="s">
        <v>88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59" t="s">
        <v>89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8"/>
      <c r="E64" s="28" t="s">
        <v>90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>
        <f>IF(C65=B64,B66,IF(C65=B66,B64,0))</f>
        <v>0</v>
      </c>
      <c r="H67" s="18"/>
      <c r="I67" s="27"/>
      <c r="J67" s="59" t="s">
        <v>91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92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9" t="s">
        <v>93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94</v>
      </c>
      <c r="F73" s="11"/>
      <c r="G73" s="12">
        <v>-92</v>
      </c>
      <c r="H73" s="17" t="str">
        <f>IF(H68=G67,G69,IF(H68=G69,G67,0))</f>
        <v>_</v>
      </c>
      <c r="I73" s="29"/>
      <c r="J73" s="59" t="s">
        <v>95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96</v>
      </c>
      <c r="F75" s="11"/>
      <c r="G75" s="23"/>
      <c r="H75" s="11"/>
      <c r="I75" s="29"/>
      <c r="J75" s="59" t="s">
        <v>97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154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40762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125</v>
      </c>
      <c r="B7" s="8">
        <v>1</v>
      </c>
      <c r="C7" s="9" t="str">
        <f>Сл!F20</f>
        <v>Лютый Олег</v>
      </c>
      <c r="D7" s="6"/>
      <c r="E7" s="6"/>
      <c r="F7" s="6"/>
      <c r="G7" s="6"/>
      <c r="H7" s="6"/>
      <c r="I7" s="6"/>
    </row>
    <row r="8" spans="1:9" ht="18">
      <c r="A8" s="7" t="s">
        <v>99</v>
      </c>
      <c r="B8" s="8">
        <v>2</v>
      </c>
      <c r="C8" s="9" t="str">
        <f>Сл!F31</f>
        <v>Семенов Юрий</v>
      </c>
      <c r="D8" s="6"/>
      <c r="E8" s="6"/>
      <c r="F8" s="6"/>
      <c r="G8" s="6"/>
      <c r="H8" s="6"/>
      <c r="I8" s="6"/>
    </row>
    <row r="9" spans="1:9" ht="18">
      <c r="A9" s="7" t="s">
        <v>105</v>
      </c>
      <c r="B9" s="8">
        <v>3</v>
      </c>
      <c r="C9" s="9" t="str">
        <f>Сл!G43</f>
        <v>Салманов Сергей</v>
      </c>
      <c r="D9" s="6"/>
      <c r="E9" s="6"/>
      <c r="F9" s="6"/>
      <c r="G9" s="6"/>
      <c r="H9" s="6"/>
      <c r="I9" s="6"/>
    </row>
    <row r="10" spans="1:9" ht="18">
      <c r="A10" s="7" t="s">
        <v>103</v>
      </c>
      <c r="B10" s="8">
        <v>4</v>
      </c>
      <c r="C10" s="9" t="str">
        <f>Сл!G51</f>
        <v>Тодрамович Александр</v>
      </c>
      <c r="D10" s="6"/>
      <c r="E10" s="6"/>
      <c r="F10" s="6"/>
      <c r="G10" s="6"/>
      <c r="H10" s="6"/>
      <c r="I10" s="6"/>
    </row>
    <row r="11" spans="1:9" ht="18">
      <c r="A11" s="7" t="s">
        <v>102</v>
      </c>
      <c r="B11" s="8">
        <v>5</v>
      </c>
      <c r="C11" s="9" t="str">
        <f>Сл!C55</f>
        <v>Прокофьев Михаил</v>
      </c>
      <c r="D11" s="6"/>
      <c r="E11" s="6"/>
      <c r="F11" s="6"/>
      <c r="G11" s="6"/>
      <c r="H11" s="6"/>
      <c r="I11" s="6"/>
    </row>
    <row r="12" spans="1:9" ht="18">
      <c r="A12" s="7" t="s">
        <v>155</v>
      </c>
      <c r="B12" s="8">
        <v>6</v>
      </c>
      <c r="C12" s="9" t="str">
        <f>Сл!C57</f>
        <v>Стародубцев Олег</v>
      </c>
      <c r="D12" s="6"/>
      <c r="E12" s="6"/>
      <c r="F12" s="6"/>
      <c r="G12" s="6"/>
      <c r="H12" s="6"/>
      <c r="I12" s="6"/>
    </row>
    <row r="13" spans="1:9" ht="18">
      <c r="A13" s="7" t="s">
        <v>71</v>
      </c>
      <c r="B13" s="8">
        <v>7</v>
      </c>
      <c r="C13" s="9" t="str">
        <f>Сл!C60</f>
        <v>Усков Сергей</v>
      </c>
      <c r="D13" s="6"/>
      <c r="E13" s="6"/>
      <c r="F13" s="6"/>
      <c r="G13" s="6"/>
      <c r="H13" s="6"/>
      <c r="I13" s="6"/>
    </row>
    <row r="14" spans="1:9" ht="18">
      <c r="A14" s="7" t="s">
        <v>156</v>
      </c>
      <c r="B14" s="8">
        <v>8</v>
      </c>
      <c r="C14" s="9" t="str">
        <f>Сл!C62</f>
        <v>Барышев Сергей</v>
      </c>
      <c r="D14" s="6"/>
      <c r="E14" s="6"/>
      <c r="F14" s="6"/>
      <c r="G14" s="6"/>
      <c r="H14" s="6"/>
      <c r="I14" s="6"/>
    </row>
    <row r="15" spans="1:9" ht="18">
      <c r="A15" s="7" t="s">
        <v>106</v>
      </c>
      <c r="B15" s="8">
        <v>9</v>
      </c>
      <c r="C15" s="9" t="str">
        <f>Сл!G57</f>
        <v>Булаев Владимир</v>
      </c>
      <c r="D15" s="6"/>
      <c r="E15" s="6"/>
      <c r="F15" s="6"/>
      <c r="G15" s="6"/>
      <c r="H15" s="6"/>
      <c r="I15" s="6"/>
    </row>
    <row r="16" spans="1:9" ht="18">
      <c r="A16" s="7" t="s">
        <v>157</v>
      </c>
      <c r="B16" s="8">
        <v>10</v>
      </c>
      <c r="C16" s="9" t="str">
        <f>Сл!G60</f>
        <v>Могилевская Инесса</v>
      </c>
      <c r="D16" s="6"/>
      <c r="E16" s="6"/>
      <c r="F16" s="6"/>
      <c r="G16" s="6"/>
      <c r="H16" s="6"/>
      <c r="I16" s="6"/>
    </row>
    <row r="17" spans="1:9" ht="18">
      <c r="A17" s="7" t="s">
        <v>110</v>
      </c>
      <c r="B17" s="8">
        <v>11</v>
      </c>
      <c r="C17" s="9" t="str">
        <f>Сл!G64</f>
        <v>Уткулов Ринат</v>
      </c>
      <c r="D17" s="6"/>
      <c r="E17" s="6"/>
      <c r="F17" s="6"/>
      <c r="G17" s="6"/>
      <c r="H17" s="6"/>
      <c r="I17" s="6"/>
    </row>
    <row r="18" spans="1:9" ht="18">
      <c r="A18" s="7" t="s">
        <v>56</v>
      </c>
      <c r="B18" s="8">
        <v>12</v>
      </c>
      <c r="C18" s="9" t="str">
        <f>Сл!G66</f>
        <v>Шапошников Александр</v>
      </c>
      <c r="D18" s="6"/>
      <c r="E18" s="6"/>
      <c r="F18" s="6"/>
      <c r="G18" s="6"/>
      <c r="H18" s="6"/>
      <c r="I18" s="6"/>
    </row>
    <row r="19" spans="1:9" ht="18">
      <c r="A19" s="7" t="s">
        <v>111</v>
      </c>
      <c r="B19" s="8">
        <v>13</v>
      </c>
      <c r="C19" s="9" t="str">
        <f>Сл!D67</f>
        <v>Куряева Валентина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Сл!D70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Сл!G69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 t="str">
        <f>Сл!G71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СпСл!A1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СпСл!A2</f>
        <v>Турнир Старшей лиги Этапа Мак Хайлендер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СпСл!A3</f>
        <v>40762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СпСл!A7</f>
        <v>Салманов Сергей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125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СпСл!A22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125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СпСл!A15</f>
        <v>Шапошников Александр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106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СпСл!A14</f>
        <v>Уткулов Ринат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102</v>
      </c>
      <c r="F12" s="11"/>
      <c r="G12" s="20"/>
      <c r="H12" s="11"/>
      <c r="I12" s="11"/>
    </row>
    <row r="13" spans="1:9" ht="12.75">
      <c r="A13" s="12">
        <v>5</v>
      </c>
      <c r="B13" s="13" t="str">
        <f>СпСл!A11</f>
        <v>Семенов Юрий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102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СпСл!A18</f>
        <v>Булаев Владимир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102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СпСл!A19</f>
        <v>Куряева Валентина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103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СпСл!A10</f>
        <v>Стародубцев Олег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99</v>
      </c>
      <c r="G20" s="15"/>
      <c r="H20" s="15"/>
      <c r="I20" s="15"/>
    </row>
    <row r="21" spans="1:9" ht="12.75">
      <c r="A21" s="12">
        <v>3</v>
      </c>
      <c r="B21" s="13" t="str">
        <f>СпСл!A9</f>
        <v>Тодрамович Александр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105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СпСл!A20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105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СпСл!A17</f>
        <v>Могилевская Инесса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155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СпСл!A12</f>
        <v>Барышев Сергей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99</v>
      </c>
      <c r="F28" s="23"/>
      <c r="G28" s="11"/>
      <c r="H28" s="11"/>
      <c r="I28" s="11"/>
    </row>
    <row r="29" spans="1:9" ht="12.75">
      <c r="A29" s="12">
        <v>7</v>
      </c>
      <c r="B29" s="13" t="str">
        <f>СпСл!A13</f>
        <v>Прокофьев Михаил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71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СпСл!A16</f>
        <v>Усков Сергей</v>
      </c>
      <c r="C31" s="18"/>
      <c r="D31" s="18"/>
      <c r="E31" s="12">
        <v>-15</v>
      </c>
      <c r="F31" s="13" t="str">
        <f>IF(F20=E12,E28,IF(F20=E28,E12,0))</f>
        <v>Семенов Юрий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99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СпСл!A21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99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СпСл!A8</f>
        <v>Лютый Олег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Салманов Сергей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156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Уткулов Ринат</v>
      </c>
      <c r="C39" s="14">
        <v>20</v>
      </c>
      <c r="D39" s="24" t="s">
        <v>71</v>
      </c>
      <c r="E39" s="14">
        <v>26</v>
      </c>
      <c r="F39" s="24" t="s">
        <v>125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Прокофьев Михаил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Булаев Владимир</v>
      </c>
      <c r="C41" s="11"/>
      <c r="D41" s="14">
        <v>24</v>
      </c>
      <c r="E41" s="25" t="s">
        <v>71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56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Куряева Валентина</v>
      </c>
      <c r="C43" s="14">
        <v>21</v>
      </c>
      <c r="D43" s="25" t="s">
        <v>155</v>
      </c>
      <c r="E43" s="23"/>
      <c r="F43" s="14">
        <v>28</v>
      </c>
      <c r="G43" s="24" t="s">
        <v>125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Барышев Сергей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Тодрамович Александр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110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Могилевская Инесса</v>
      </c>
      <c r="C47" s="14">
        <v>22</v>
      </c>
      <c r="D47" s="24" t="s">
        <v>103</v>
      </c>
      <c r="E47" s="14">
        <v>27</v>
      </c>
      <c r="F47" s="25" t="s">
        <v>105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Стародубцев Олег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Усков Сергей</v>
      </c>
      <c r="C49" s="11"/>
      <c r="D49" s="14">
        <v>25</v>
      </c>
      <c r="E49" s="25" t="s">
        <v>103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157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157</v>
      </c>
      <c r="E51" s="23"/>
      <c r="F51" s="12">
        <v>-28</v>
      </c>
      <c r="G51" s="13" t="str">
        <f>IF(G43=F39,F47,IF(G43=F47,F39,0))</f>
        <v>Тодрамович Александр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Шапошников Александр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Прокофьев Михаил</v>
      </c>
      <c r="C54" s="11"/>
      <c r="D54" s="12">
        <v>-20</v>
      </c>
      <c r="E54" s="13" t="str">
        <f>IF(D39=C38,C40,IF(D39=C40,C38,0))</f>
        <v>Уткулов Ринат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71</v>
      </c>
      <c r="D55" s="11"/>
      <c r="E55" s="14">
        <v>31</v>
      </c>
      <c r="F55" s="15" t="s">
        <v>56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Стародубцев Олег</v>
      </c>
      <c r="C56" s="28" t="s">
        <v>22</v>
      </c>
      <c r="D56" s="12">
        <v>-21</v>
      </c>
      <c r="E56" s="17" t="str">
        <f>IF(D43=C42,C44,IF(D43=C44,C42,0))</f>
        <v>Булаев Владимир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Стародубцев Олег</v>
      </c>
      <c r="D57" s="11"/>
      <c r="E57" s="11"/>
      <c r="F57" s="14">
        <v>33</v>
      </c>
      <c r="G57" s="15" t="s">
        <v>56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Могилевская Инесса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Барышев Сергей</v>
      </c>
      <c r="C59" s="11"/>
      <c r="D59" s="11"/>
      <c r="E59" s="14">
        <v>32</v>
      </c>
      <c r="F59" s="19" t="s">
        <v>110</v>
      </c>
      <c r="G59" s="29"/>
      <c r="H59" s="11"/>
      <c r="I59" s="11"/>
    </row>
    <row r="60" spans="1:9" ht="12.75">
      <c r="A60" s="11"/>
      <c r="B60" s="14">
        <v>30</v>
      </c>
      <c r="C60" s="15" t="s">
        <v>157</v>
      </c>
      <c r="D60" s="12">
        <v>-23</v>
      </c>
      <c r="E60" s="17" t="str">
        <f>IF(D51=C50,C52,IF(D51=C52,C50,0))</f>
        <v>Шапошников Александр</v>
      </c>
      <c r="F60" s="12">
        <v>-33</v>
      </c>
      <c r="G60" s="13" t="str">
        <f>IF(G57=F55,F59,IF(G57=F59,F55,0))</f>
        <v>Могилевская Инесса</v>
      </c>
      <c r="H60" s="21"/>
      <c r="I60" s="21"/>
    </row>
    <row r="61" spans="1:9" ht="12.75">
      <c r="A61" s="12">
        <v>-25</v>
      </c>
      <c r="B61" s="17" t="str">
        <f>IF(E49=D47,D51,IF(E49=D51,D47,0))</f>
        <v>Усков Сергей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Барышев Сергей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Уткулов Ринат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156</v>
      </c>
      <c r="H64" s="21"/>
      <c r="I64" s="21"/>
    </row>
    <row r="65" spans="1:9" ht="12.75">
      <c r="A65" s="11"/>
      <c r="B65" s="14">
        <v>35</v>
      </c>
      <c r="C65" s="15" t="s">
        <v>111</v>
      </c>
      <c r="D65" s="11"/>
      <c r="E65" s="12">
        <v>-32</v>
      </c>
      <c r="F65" s="17" t="str">
        <f>IF(F59=E58,E60,IF(F59=E60,E58,0))</f>
        <v>Шапошников Александр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Куряева Валентина</v>
      </c>
      <c r="C66" s="18"/>
      <c r="D66" s="23"/>
      <c r="E66" s="11"/>
      <c r="F66" s="12">
        <v>-34</v>
      </c>
      <c r="G66" s="13" t="str">
        <f>IF(G64=F63,F65,IF(G64=F65,F63,0))</f>
        <v>Шапошников Александр</v>
      </c>
      <c r="H66" s="21"/>
      <c r="I66" s="21"/>
    </row>
    <row r="67" spans="1:9" ht="12.75">
      <c r="A67" s="11"/>
      <c r="B67" s="11"/>
      <c r="C67" s="14">
        <v>37</v>
      </c>
      <c r="D67" s="15" t="s">
        <v>111</v>
      </c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158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40762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114</v>
      </c>
      <c r="B7" s="8">
        <v>1</v>
      </c>
      <c r="C7" s="9" t="str">
        <f>Вл!F20</f>
        <v>Ратникова Наталья</v>
      </c>
      <c r="D7" s="6"/>
      <c r="E7" s="6"/>
      <c r="F7" s="6"/>
      <c r="G7" s="6"/>
      <c r="H7" s="6"/>
      <c r="I7" s="6"/>
    </row>
    <row r="8" spans="1:9" ht="18">
      <c r="A8" s="7" t="s">
        <v>116</v>
      </c>
      <c r="B8" s="8">
        <v>2</v>
      </c>
      <c r="C8" s="9" t="str">
        <f>Вл!F31</f>
        <v>Кузнецов Дмитрий</v>
      </c>
      <c r="D8" s="6"/>
      <c r="E8" s="6"/>
      <c r="F8" s="6"/>
      <c r="G8" s="6"/>
      <c r="H8" s="6"/>
      <c r="I8" s="6"/>
    </row>
    <row r="9" spans="1:9" ht="18">
      <c r="A9" s="7" t="s">
        <v>117</v>
      </c>
      <c r="B9" s="8">
        <v>3</v>
      </c>
      <c r="C9" s="9" t="str">
        <f>Вл!G43</f>
        <v>Мазурин Александр</v>
      </c>
      <c r="D9" s="6"/>
      <c r="E9" s="6"/>
      <c r="F9" s="6"/>
      <c r="G9" s="6"/>
      <c r="H9" s="6"/>
      <c r="I9" s="6"/>
    </row>
    <row r="10" spans="1:9" ht="18">
      <c r="A10" s="7" t="s">
        <v>159</v>
      </c>
      <c r="B10" s="8">
        <v>4</v>
      </c>
      <c r="C10" s="9" t="str">
        <f>Вл!G51</f>
        <v>Горбунов Валентин</v>
      </c>
      <c r="D10" s="6"/>
      <c r="E10" s="6"/>
      <c r="F10" s="6"/>
      <c r="G10" s="6"/>
      <c r="H10" s="6"/>
      <c r="I10" s="6"/>
    </row>
    <row r="11" spans="1:9" ht="18">
      <c r="A11" s="7" t="s">
        <v>160</v>
      </c>
      <c r="B11" s="8">
        <v>5</v>
      </c>
      <c r="C11" s="9" t="str">
        <f>Вл!C55</f>
        <v>Асылгужин Марсель</v>
      </c>
      <c r="D11" s="6"/>
      <c r="E11" s="6"/>
      <c r="F11" s="6"/>
      <c r="G11" s="6"/>
      <c r="H11" s="6"/>
      <c r="I11" s="6"/>
    </row>
    <row r="12" spans="1:9" ht="18">
      <c r="A12" s="7" t="s">
        <v>119</v>
      </c>
      <c r="B12" s="8">
        <v>6</v>
      </c>
      <c r="C12" s="9" t="str">
        <f>Вл!C57</f>
        <v>Шакуров Нафис</v>
      </c>
      <c r="D12" s="6"/>
      <c r="E12" s="6"/>
      <c r="F12" s="6"/>
      <c r="G12" s="6"/>
      <c r="H12" s="6"/>
      <c r="I12" s="6"/>
    </row>
    <row r="13" spans="1:9" ht="18">
      <c r="A13" s="7" t="s">
        <v>118</v>
      </c>
      <c r="B13" s="8">
        <v>7</v>
      </c>
      <c r="C13" s="9" t="str">
        <f>Вл!C60</f>
        <v>Семенов Константин</v>
      </c>
      <c r="D13" s="6"/>
      <c r="E13" s="6"/>
      <c r="F13" s="6"/>
      <c r="G13" s="6"/>
      <c r="H13" s="6"/>
      <c r="I13" s="6"/>
    </row>
    <row r="14" spans="1:9" ht="18">
      <c r="A14" s="7" t="s">
        <v>68</v>
      </c>
      <c r="B14" s="8">
        <v>8</v>
      </c>
      <c r="C14" s="9" t="str">
        <f>Вл!C62</f>
        <v>Низамутдинов Эльмир</v>
      </c>
      <c r="D14" s="6"/>
      <c r="E14" s="6"/>
      <c r="F14" s="6"/>
      <c r="G14" s="6"/>
      <c r="H14" s="6"/>
      <c r="I14" s="6"/>
    </row>
    <row r="15" spans="1:9" ht="18">
      <c r="A15" s="7" t="s">
        <v>69</v>
      </c>
      <c r="B15" s="8">
        <v>9</v>
      </c>
      <c r="C15" s="9" t="str">
        <f>Вл!G57</f>
        <v>Медведев Тарас</v>
      </c>
      <c r="D15" s="6"/>
      <c r="E15" s="6"/>
      <c r="F15" s="6"/>
      <c r="G15" s="6"/>
      <c r="H15" s="6"/>
      <c r="I15" s="6"/>
    </row>
    <row r="16" spans="1:9" ht="18">
      <c r="A16" s="7" t="s">
        <v>151</v>
      </c>
      <c r="B16" s="8">
        <v>10</v>
      </c>
      <c r="C16" s="9" t="str">
        <f>Вл!G60</f>
        <v>Манайчев Владимир</v>
      </c>
      <c r="D16" s="6"/>
      <c r="E16" s="6"/>
      <c r="F16" s="6"/>
      <c r="G16" s="6"/>
      <c r="H16" s="6"/>
      <c r="I16" s="6"/>
    </row>
    <row r="17" spans="1:9" ht="18">
      <c r="A17" s="7" t="s">
        <v>161</v>
      </c>
      <c r="B17" s="8">
        <v>11</v>
      </c>
      <c r="C17" s="9" t="str">
        <f>Вл!G64</f>
        <v>Тагиров Сайфулла</v>
      </c>
      <c r="D17" s="6"/>
      <c r="E17" s="6"/>
      <c r="F17" s="6"/>
      <c r="G17" s="6"/>
      <c r="H17" s="6"/>
      <c r="I17" s="6"/>
    </row>
    <row r="18" spans="1:9" ht="18">
      <c r="A18" s="7" t="s">
        <v>152</v>
      </c>
      <c r="B18" s="8">
        <v>12</v>
      </c>
      <c r="C18" s="9" t="str">
        <f>Вл!G66</f>
        <v>Коробко Павел</v>
      </c>
      <c r="D18" s="6"/>
      <c r="E18" s="6"/>
      <c r="F18" s="6"/>
      <c r="G18" s="6"/>
      <c r="H18" s="6"/>
      <c r="I18" s="6"/>
    </row>
    <row r="19" spans="1:9" ht="18">
      <c r="A19" s="7" t="s">
        <v>128</v>
      </c>
      <c r="B19" s="8">
        <v>13</v>
      </c>
      <c r="C19" s="9" t="str">
        <f>Вл!D67</f>
        <v>Хаматшин Евгений</v>
      </c>
      <c r="D19" s="6"/>
      <c r="E19" s="6"/>
      <c r="F19" s="6"/>
      <c r="G19" s="6"/>
      <c r="H19" s="6"/>
      <c r="I19" s="6"/>
    </row>
    <row r="20" spans="1:9" ht="18">
      <c r="A20" s="7" t="s">
        <v>153</v>
      </c>
      <c r="B20" s="8">
        <v>14</v>
      </c>
      <c r="C20" s="9" t="str">
        <f>Вл!D70</f>
        <v>Абоимов Владимир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Вл!G69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>
        <f>Вл!G71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СпВл!A1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СпВл!A2</f>
        <v>Турнир Высшей лиги Этапа Мак Хайлендер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СпВл!A3</f>
        <v>40762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СпВл!A7</f>
        <v>Ратникова Наталья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114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СпВл!A22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114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СпВл!A15</f>
        <v>Медведев Тарас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69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СпВл!A14</f>
        <v>Коробко Павел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114</v>
      </c>
      <c r="F12" s="11"/>
      <c r="G12" s="20"/>
      <c r="H12" s="11"/>
      <c r="I12" s="11"/>
    </row>
    <row r="13" spans="1:9" ht="12.75">
      <c r="A13" s="12">
        <v>5</v>
      </c>
      <c r="B13" s="13" t="str">
        <f>СпВл!A11</f>
        <v>Шакуров Нафис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160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СпВл!A18</f>
        <v>Манайчев Владимир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159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СпВл!A19</f>
        <v>Хаматшин Евгений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159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СпВл!A10</f>
        <v>Мазурин Александр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114</v>
      </c>
      <c r="G20" s="15"/>
      <c r="H20" s="15"/>
      <c r="I20" s="15"/>
    </row>
    <row r="21" spans="1:9" ht="12.75">
      <c r="A21" s="12">
        <v>3</v>
      </c>
      <c r="B21" s="13" t="str">
        <f>СпВл!A9</f>
        <v>Кузнецов Дмитрий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117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СпВл!A20</f>
        <v>Абоимов Владимир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117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СпВл!A17</f>
        <v>Тагиров Сайфулла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119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СпВл!A12</f>
        <v>Асылгужин Марсель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117</v>
      </c>
      <c r="F28" s="23"/>
      <c r="G28" s="11"/>
      <c r="H28" s="11"/>
      <c r="I28" s="11"/>
    </row>
    <row r="29" spans="1:9" ht="12.75">
      <c r="A29" s="12">
        <v>7</v>
      </c>
      <c r="B29" s="13" t="str">
        <f>СпВл!A13</f>
        <v>Семенов Константин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118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СпВл!A16</f>
        <v>Низамутдинов Эльмир</v>
      </c>
      <c r="C31" s="18"/>
      <c r="D31" s="18"/>
      <c r="E31" s="12">
        <v>-15</v>
      </c>
      <c r="F31" s="13" t="str">
        <f>IF(F20=E12,E28,IF(F20=E28,E12,0))</f>
        <v>Кузнецов Дмитрий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116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СпВл!A21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116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СпВл!A8</f>
        <v>Горбунов Валентин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Мазурин Александр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68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Коробко Павел</v>
      </c>
      <c r="C39" s="14">
        <v>20</v>
      </c>
      <c r="D39" s="24" t="s">
        <v>118</v>
      </c>
      <c r="E39" s="14">
        <v>26</v>
      </c>
      <c r="F39" s="24" t="s">
        <v>159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Семенов Константин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Манайчев Владимир</v>
      </c>
      <c r="C41" s="11"/>
      <c r="D41" s="14">
        <v>24</v>
      </c>
      <c r="E41" s="25" t="s">
        <v>119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152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Хаматшин Евгений</v>
      </c>
      <c r="C43" s="14">
        <v>21</v>
      </c>
      <c r="D43" s="25" t="s">
        <v>119</v>
      </c>
      <c r="E43" s="23"/>
      <c r="F43" s="14">
        <v>28</v>
      </c>
      <c r="G43" s="24" t="s">
        <v>159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Асылгужин Марсель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Абоимов Владимир</v>
      </c>
      <c r="C45" s="11"/>
      <c r="D45" s="12">
        <v>-14</v>
      </c>
      <c r="E45" s="13" t="str">
        <f>IF(E28=D24,D32,IF(E28=D32,D24,0))</f>
        <v>Горбунов Валентин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161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Тагиров Сайфулла</v>
      </c>
      <c r="C47" s="14">
        <v>22</v>
      </c>
      <c r="D47" s="24" t="s">
        <v>160</v>
      </c>
      <c r="E47" s="14">
        <v>27</v>
      </c>
      <c r="F47" s="25" t="s">
        <v>116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Шакуров Нафис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Низамутдинов Эльмир</v>
      </c>
      <c r="C49" s="11"/>
      <c r="D49" s="14">
        <v>25</v>
      </c>
      <c r="E49" s="25" t="s">
        <v>160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151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151</v>
      </c>
      <c r="E51" s="23"/>
      <c r="F51" s="12">
        <v>-28</v>
      </c>
      <c r="G51" s="13" t="str">
        <f>IF(G43=F39,F47,IF(G43=F47,F39,0))</f>
        <v>Горбунов Валентин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Медведев Тарас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Асылгужин Марсель</v>
      </c>
      <c r="C54" s="11"/>
      <c r="D54" s="12">
        <v>-20</v>
      </c>
      <c r="E54" s="13" t="str">
        <f>IF(D39=C38,C40,IF(D39=C40,C38,0))</f>
        <v>Коробко Павел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119</v>
      </c>
      <c r="D55" s="11"/>
      <c r="E55" s="14">
        <v>31</v>
      </c>
      <c r="F55" s="15" t="s">
        <v>152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Шакуров Нафис</v>
      </c>
      <c r="C56" s="28" t="s">
        <v>22</v>
      </c>
      <c r="D56" s="12">
        <v>-21</v>
      </c>
      <c r="E56" s="17" t="str">
        <f>IF(D43=C42,C44,IF(D43=C44,C42,0))</f>
        <v>Манайчев Владимир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Шакуров Нафис</v>
      </c>
      <c r="D57" s="11"/>
      <c r="E57" s="11"/>
      <c r="F57" s="14">
        <v>33</v>
      </c>
      <c r="G57" s="15" t="s">
        <v>69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Тагиров Сайфулла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Семенов Константин</v>
      </c>
      <c r="C59" s="11"/>
      <c r="D59" s="11"/>
      <c r="E59" s="14">
        <v>32</v>
      </c>
      <c r="F59" s="19" t="s">
        <v>69</v>
      </c>
      <c r="G59" s="29"/>
      <c r="H59" s="11"/>
      <c r="I59" s="11"/>
    </row>
    <row r="60" spans="1:9" ht="12.75">
      <c r="A60" s="11"/>
      <c r="B60" s="14">
        <v>30</v>
      </c>
      <c r="C60" s="15" t="s">
        <v>118</v>
      </c>
      <c r="D60" s="12">
        <v>-23</v>
      </c>
      <c r="E60" s="17" t="str">
        <f>IF(D51=C50,C52,IF(D51=C52,C50,0))</f>
        <v>Медведев Тарас</v>
      </c>
      <c r="F60" s="12">
        <v>-33</v>
      </c>
      <c r="G60" s="13" t="str">
        <f>IF(G57=F55,F59,IF(G57=F59,F55,0))</f>
        <v>Манайчев Владимир</v>
      </c>
      <c r="H60" s="21"/>
      <c r="I60" s="21"/>
    </row>
    <row r="61" spans="1:9" ht="12.75">
      <c r="A61" s="12">
        <v>-25</v>
      </c>
      <c r="B61" s="17" t="str">
        <f>IF(E49=D47,D51,IF(E49=D51,D47,0))</f>
        <v>Низамутдинов Эльмир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Низамутдинов Эльмир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 t="str">
        <f>IF(F55=E54,E56,IF(F55=E56,E54,0))</f>
        <v>Коробко Павел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161</v>
      </c>
      <c r="H64" s="21"/>
      <c r="I64" s="21"/>
    </row>
    <row r="65" spans="1:9" ht="12.75">
      <c r="A65" s="11"/>
      <c r="B65" s="14">
        <v>35</v>
      </c>
      <c r="C65" s="15" t="s">
        <v>128</v>
      </c>
      <c r="D65" s="11"/>
      <c r="E65" s="12">
        <v>-32</v>
      </c>
      <c r="F65" s="17" t="str">
        <f>IF(F59=E58,E60,IF(F59=E60,E58,0))</f>
        <v>Тагиров Сайфулла</v>
      </c>
      <c r="G65" s="11"/>
      <c r="H65" s="59" t="s">
        <v>28</v>
      </c>
      <c r="I65" s="59"/>
    </row>
    <row r="66" spans="1:9" ht="12.75">
      <c r="A66" s="12">
        <v>-17</v>
      </c>
      <c r="B66" s="17" t="str">
        <f>IF(C42=B41,B43,IF(C42=B43,B41,0))</f>
        <v>Хаматшин Евгений</v>
      </c>
      <c r="C66" s="18"/>
      <c r="D66" s="23"/>
      <c r="E66" s="11"/>
      <c r="F66" s="12">
        <v>-34</v>
      </c>
      <c r="G66" s="13" t="str">
        <f>IF(G64=F63,F65,IF(G64=F65,F63,0))</f>
        <v>Коробко Павел</v>
      </c>
      <c r="H66" s="21"/>
      <c r="I66" s="21"/>
    </row>
    <row r="67" spans="1:9" ht="12.75">
      <c r="A67" s="11"/>
      <c r="B67" s="11"/>
      <c r="C67" s="14">
        <v>37</v>
      </c>
      <c r="D67" s="15" t="s">
        <v>128</v>
      </c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Абоимов Владимир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153</v>
      </c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 t="str">
        <f>IF(D67=C65,C69,IF(D67=C69,C65,0))</f>
        <v>Абоимов Владимир</v>
      </c>
      <c r="E70" s="12">
        <v>-36</v>
      </c>
      <c r="F70" s="17" t="str">
        <f>IF(C69=B68,B70,IF(C69=B70,B68,0))</f>
        <v>_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162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40761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163</v>
      </c>
      <c r="B7" s="8">
        <v>1</v>
      </c>
      <c r="C7" s="9" t="str">
        <f>Плстр1!G36</f>
        <v>Байбулдин Андрей</v>
      </c>
      <c r="D7" s="6"/>
      <c r="E7" s="6"/>
      <c r="F7" s="6"/>
      <c r="G7" s="6"/>
      <c r="H7" s="6"/>
      <c r="I7" s="6"/>
    </row>
    <row r="8" spans="1:9" ht="18">
      <c r="A8" s="7" t="s">
        <v>164</v>
      </c>
      <c r="B8" s="8">
        <v>2</v>
      </c>
      <c r="C8" s="9" t="str">
        <f>Плстр1!G56</f>
        <v>Аристов Александр</v>
      </c>
      <c r="D8" s="6"/>
      <c r="E8" s="6"/>
      <c r="F8" s="6"/>
      <c r="G8" s="6"/>
      <c r="H8" s="6"/>
      <c r="I8" s="6"/>
    </row>
    <row r="9" spans="1:9" ht="18">
      <c r="A9" s="7" t="s">
        <v>165</v>
      </c>
      <c r="B9" s="8">
        <v>3</v>
      </c>
      <c r="C9" s="9" t="str">
        <f>Плстр2!I22</f>
        <v>Аббасов Рустамхон</v>
      </c>
      <c r="D9" s="6"/>
      <c r="E9" s="6"/>
      <c r="F9" s="6"/>
      <c r="G9" s="6"/>
      <c r="H9" s="6"/>
      <c r="I9" s="6"/>
    </row>
    <row r="10" spans="1:9" ht="18">
      <c r="A10" s="7" t="s">
        <v>166</v>
      </c>
      <c r="B10" s="8">
        <v>4</v>
      </c>
      <c r="C10" s="9" t="str">
        <f>Плстр2!I32</f>
        <v>Ратникова Наталья</v>
      </c>
      <c r="D10" s="6"/>
      <c r="E10" s="6"/>
      <c r="F10" s="6"/>
      <c r="G10" s="6"/>
      <c r="H10" s="6"/>
      <c r="I10" s="6"/>
    </row>
    <row r="11" spans="1:9" ht="18">
      <c r="A11" s="7" t="s">
        <v>114</v>
      </c>
      <c r="B11" s="8">
        <v>5</v>
      </c>
      <c r="C11" s="9" t="str">
        <f>Плстр1!G63</f>
        <v>Харламов Руслан</v>
      </c>
      <c r="D11" s="6"/>
      <c r="E11" s="6"/>
      <c r="F11" s="6"/>
      <c r="G11" s="6"/>
      <c r="H11" s="6"/>
      <c r="I11" s="6"/>
    </row>
    <row r="12" spans="1:9" ht="18">
      <c r="A12" s="7" t="s">
        <v>167</v>
      </c>
      <c r="B12" s="8">
        <v>6</v>
      </c>
      <c r="C12" s="9" t="str">
        <f>Плстр1!G65</f>
        <v>Исмайлов Азат</v>
      </c>
      <c r="D12" s="6"/>
      <c r="E12" s="6"/>
      <c r="F12" s="6"/>
      <c r="G12" s="6"/>
      <c r="H12" s="6"/>
      <c r="I12" s="6"/>
    </row>
    <row r="13" spans="1:9" ht="18">
      <c r="A13" s="7" t="s">
        <v>168</v>
      </c>
      <c r="B13" s="8">
        <v>7</v>
      </c>
      <c r="C13" s="9" t="str">
        <f>Плстр1!G68</f>
        <v>Максютов Азат</v>
      </c>
      <c r="D13" s="6"/>
      <c r="E13" s="6"/>
      <c r="F13" s="6"/>
      <c r="G13" s="6"/>
      <c r="H13" s="6"/>
      <c r="I13" s="6"/>
    </row>
    <row r="14" spans="1:9" ht="18">
      <c r="A14" s="7" t="s">
        <v>169</v>
      </c>
      <c r="B14" s="8">
        <v>8</v>
      </c>
      <c r="C14" s="9" t="str">
        <f>Плстр1!G70</f>
        <v>Срумов Антон</v>
      </c>
      <c r="D14" s="6"/>
      <c r="E14" s="6"/>
      <c r="F14" s="6"/>
      <c r="G14" s="6"/>
      <c r="H14" s="6"/>
      <c r="I14" s="6"/>
    </row>
    <row r="15" spans="1:9" ht="18">
      <c r="A15" s="7" t="s">
        <v>170</v>
      </c>
      <c r="B15" s="8">
        <v>9</v>
      </c>
      <c r="C15" s="9" t="str">
        <f>Плстр1!D72</f>
        <v>Сафиуллин Азат</v>
      </c>
      <c r="D15" s="6"/>
      <c r="E15" s="6"/>
      <c r="F15" s="6"/>
      <c r="G15" s="6"/>
      <c r="H15" s="6"/>
      <c r="I15" s="6"/>
    </row>
    <row r="16" spans="1:9" ht="18">
      <c r="A16" s="7" t="s">
        <v>117</v>
      </c>
      <c r="B16" s="8">
        <v>10</v>
      </c>
      <c r="C16" s="9" t="str">
        <f>Плстр1!D75</f>
        <v>Салманов Сергей</v>
      </c>
      <c r="D16" s="6"/>
      <c r="E16" s="6"/>
      <c r="F16" s="6"/>
      <c r="G16" s="6"/>
      <c r="H16" s="6"/>
      <c r="I16" s="6"/>
    </row>
    <row r="17" spans="1:9" ht="18">
      <c r="A17" s="7" t="s">
        <v>171</v>
      </c>
      <c r="B17" s="8">
        <v>11</v>
      </c>
      <c r="C17" s="9" t="str">
        <f>Плстр1!G73</f>
        <v>Кузнецов Дмитрий</v>
      </c>
      <c r="D17" s="6"/>
      <c r="E17" s="6"/>
      <c r="F17" s="6"/>
      <c r="G17" s="6"/>
      <c r="H17" s="6"/>
      <c r="I17" s="6"/>
    </row>
    <row r="18" spans="1:9" ht="18">
      <c r="A18" s="7" t="s">
        <v>125</v>
      </c>
      <c r="B18" s="8">
        <v>12</v>
      </c>
      <c r="C18" s="9" t="str">
        <f>Плстр1!G75</f>
        <v>Ветохина Анастасия</v>
      </c>
      <c r="D18" s="6"/>
      <c r="E18" s="6"/>
      <c r="F18" s="6"/>
      <c r="G18" s="6"/>
      <c r="H18" s="6"/>
      <c r="I18" s="6"/>
    </row>
    <row r="19" spans="1:9" ht="18">
      <c r="A19" s="7" t="s">
        <v>119</v>
      </c>
      <c r="B19" s="8">
        <v>13</v>
      </c>
      <c r="C19" s="9" t="str">
        <f>Плстр2!I40</f>
        <v>Лютый Олег</v>
      </c>
      <c r="D19" s="6"/>
      <c r="E19" s="6"/>
      <c r="F19" s="6"/>
      <c r="G19" s="6"/>
      <c r="H19" s="6"/>
      <c r="I19" s="6"/>
    </row>
    <row r="20" spans="1:9" ht="18">
      <c r="A20" s="7" t="s">
        <v>118</v>
      </c>
      <c r="B20" s="8">
        <v>14</v>
      </c>
      <c r="C20" s="9" t="str">
        <f>Плстр2!I44</f>
        <v>Асылгужин Марсель</v>
      </c>
      <c r="D20" s="6"/>
      <c r="E20" s="6"/>
      <c r="F20" s="6"/>
      <c r="G20" s="6"/>
      <c r="H20" s="6"/>
      <c r="I20" s="6"/>
    </row>
    <row r="21" spans="1:9" ht="18">
      <c r="A21" s="7" t="s">
        <v>99</v>
      </c>
      <c r="B21" s="8">
        <v>15</v>
      </c>
      <c r="C21" s="9" t="str">
        <f>Плстр2!I46</f>
        <v>Семенов Константин</v>
      </c>
      <c r="D21" s="6"/>
      <c r="E21" s="6"/>
      <c r="F21" s="6"/>
      <c r="G21" s="6"/>
      <c r="H21" s="6"/>
      <c r="I21" s="6"/>
    </row>
    <row r="22" spans="1:9" ht="18">
      <c r="A22" s="7" t="s">
        <v>101</v>
      </c>
      <c r="B22" s="8">
        <v>16</v>
      </c>
      <c r="C22" s="9" t="str">
        <f>Плстр2!I48</f>
        <v>Суфияров Эдуард</v>
      </c>
      <c r="D22" s="6"/>
      <c r="E22" s="6"/>
      <c r="F22" s="6"/>
      <c r="G22" s="6"/>
      <c r="H22" s="6"/>
      <c r="I22" s="6"/>
    </row>
    <row r="23" spans="1:9" ht="18">
      <c r="A23" s="7" t="s">
        <v>172</v>
      </c>
      <c r="B23" s="8">
        <v>17</v>
      </c>
      <c r="C23" s="9" t="str">
        <f>Плстр2!E44</f>
        <v>Рудаков Константин</v>
      </c>
      <c r="D23" s="6"/>
      <c r="E23" s="6"/>
      <c r="F23" s="6"/>
      <c r="G23" s="6"/>
      <c r="H23" s="6"/>
      <c r="I23" s="6"/>
    </row>
    <row r="24" spans="1:9" ht="18">
      <c r="A24" s="7" t="s">
        <v>173</v>
      </c>
      <c r="B24" s="8">
        <v>18</v>
      </c>
      <c r="C24" s="9" t="str">
        <f>Плстр2!E50</f>
        <v>Хабиров Марс</v>
      </c>
      <c r="D24" s="6"/>
      <c r="E24" s="6"/>
      <c r="F24" s="6"/>
      <c r="G24" s="6"/>
      <c r="H24" s="6"/>
      <c r="I24" s="6"/>
    </row>
    <row r="25" spans="1:9" ht="18">
      <c r="A25" s="7" t="s">
        <v>105</v>
      </c>
      <c r="B25" s="8">
        <v>19</v>
      </c>
      <c r="C25" s="9" t="str">
        <f>Плстр2!E53</f>
        <v>Медведев Тарас</v>
      </c>
      <c r="D25" s="6"/>
      <c r="E25" s="6"/>
      <c r="F25" s="6"/>
      <c r="G25" s="6"/>
      <c r="H25" s="6"/>
      <c r="I25" s="6"/>
    </row>
    <row r="26" spans="1:9" ht="18">
      <c r="A26" s="7" t="s">
        <v>69</v>
      </c>
      <c r="B26" s="8">
        <v>20</v>
      </c>
      <c r="C26" s="9" t="str">
        <f>Плстр2!E55</f>
        <v>Тодрамович Александр</v>
      </c>
      <c r="D26" s="6"/>
      <c r="E26" s="6"/>
      <c r="F26" s="6"/>
      <c r="G26" s="6"/>
      <c r="H26" s="6"/>
      <c r="I26" s="6"/>
    </row>
    <row r="27" spans="1:9" ht="18">
      <c r="A27" s="7" t="s">
        <v>174</v>
      </c>
      <c r="B27" s="8">
        <v>21</v>
      </c>
      <c r="C27" s="9" t="str">
        <f>Плстр2!I53</f>
        <v>Бражников Евгений</v>
      </c>
      <c r="D27" s="6"/>
      <c r="E27" s="6"/>
      <c r="F27" s="6"/>
      <c r="G27" s="6"/>
      <c r="H27" s="6"/>
      <c r="I27" s="6"/>
    </row>
    <row r="28" spans="1:9" ht="18">
      <c r="A28" s="7" t="s">
        <v>73</v>
      </c>
      <c r="B28" s="8">
        <v>22</v>
      </c>
      <c r="C28" s="9" t="str">
        <f>Плстр2!I57</f>
        <v>Давлетов Тимур</v>
      </c>
      <c r="D28" s="6"/>
      <c r="E28" s="6"/>
      <c r="F28" s="6"/>
      <c r="G28" s="6"/>
      <c r="H28" s="6"/>
      <c r="I28" s="6"/>
    </row>
    <row r="29" spans="1:9" ht="18">
      <c r="A29" s="7" t="s">
        <v>175</v>
      </c>
      <c r="B29" s="8">
        <v>23</v>
      </c>
      <c r="C29" s="9" t="str">
        <f>Плстр2!I59</f>
        <v>Алмаев Раис</v>
      </c>
      <c r="D29" s="6"/>
      <c r="E29" s="6"/>
      <c r="F29" s="6"/>
      <c r="G29" s="6"/>
      <c r="H29" s="6"/>
      <c r="I29" s="6"/>
    </row>
    <row r="30" spans="1:9" ht="18">
      <c r="A30" s="7" t="s">
        <v>64</v>
      </c>
      <c r="B30" s="8">
        <v>24</v>
      </c>
      <c r="C30" s="9" t="str">
        <f>Плстр2!I61</f>
        <v>Овод Вадим</v>
      </c>
      <c r="D30" s="6"/>
      <c r="E30" s="6"/>
      <c r="F30" s="6"/>
      <c r="G30" s="6"/>
      <c r="H30" s="6"/>
      <c r="I30" s="6"/>
    </row>
    <row r="31" spans="1:9" ht="18">
      <c r="A31" s="7" t="s">
        <v>17</v>
      </c>
      <c r="B31" s="8">
        <v>25</v>
      </c>
      <c r="C31" s="9">
        <f>Плстр2!E63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17</v>
      </c>
      <c r="B32" s="8">
        <v>26</v>
      </c>
      <c r="C32" s="9">
        <f>Плстр2!E69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17</v>
      </c>
      <c r="B33" s="8">
        <v>27</v>
      </c>
      <c r="C33" s="9">
        <f>Плстр2!E72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17</v>
      </c>
      <c r="B34" s="8">
        <v>28</v>
      </c>
      <c r="C34" s="9">
        <f>Плстр2!E74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17</v>
      </c>
      <c r="B35" s="8">
        <v>29</v>
      </c>
      <c r="C35" s="9">
        <f>Плстр2!I66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17</v>
      </c>
      <c r="B36" s="8">
        <v>30</v>
      </c>
      <c r="C36" s="9">
        <f>Плстр2!I70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17</v>
      </c>
      <c r="B37" s="8">
        <v>31</v>
      </c>
      <c r="C37" s="9">
        <f>Плстр2!I72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17</v>
      </c>
      <c r="B38" s="8">
        <v>32</v>
      </c>
      <c r="C38" s="9">
        <f>Плстр2!I74</f>
        <v>0</v>
      </c>
      <c r="D38" s="6"/>
      <c r="E38" s="6"/>
      <c r="F38" s="6"/>
      <c r="G38" s="6"/>
      <c r="H38" s="6"/>
      <c r="I38" s="6"/>
    </row>
  </sheetData>
  <sheetProtection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7" t="str">
        <f>СпПл!A1</f>
        <v>Кубок Башкортостана 2011</v>
      </c>
      <c r="B1" s="67"/>
      <c r="C1" s="67"/>
      <c r="D1" s="67"/>
      <c r="E1" s="67"/>
      <c r="F1" s="67"/>
      <c r="G1" s="67"/>
    </row>
    <row r="2" spans="1:7" ht="15.75">
      <c r="A2" s="67" t="str">
        <f>СпПл!A2</f>
        <v>Турнир Премьер-лиги Этапа Мак Хайлендер</v>
      </c>
      <c r="B2" s="67"/>
      <c r="C2" s="67"/>
      <c r="D2" s="67"/>
      <c r="E2" s="67"/>
      <c r="F2" s="67"/>
      <c r="G2" s="67"/>
    </row>
    <row r="3" spans="1:7" ht="15.75">
      <c r="A3" s="66">
        <f>СпПл!A3</f>
        <v>40761</v>
      </c>
      <c r="B3" s="66"/>
      <c r="C3" s="66"/>
      <c r="D3" s="66"/>
      <c r="E3" s="66"/>
      <c r="F3" s="66"/>
      <c r="G3" s="66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СпПл!A7</f>
        <v>Байбулдин Андрей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163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СпПл!A38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163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СпПл!A23</f>
        <v>Ветохина Анастасия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172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СпПл!A22</f>
        <v>Рудаков Константин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163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СпПл!A15</f>
        <v>Суфияров Эдуард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170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СпПл!A30</f>
        <v>Овод Вадим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169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СпПл!A31</f>
        <v>_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169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СпПл!A14</f>
        <v>Максютов Азат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163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СпПл!A11</f>
        <v>Ратникова Наталья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114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СпПл!A34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114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СпПл!A27</f>
        <v>Давлетов Тимур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125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СпПл!A18</f>
        <v>Салманов Сергей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114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СпПл!A19</f>
        <v>Асылгужин Марсель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119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СпПл!A26</f>
        <v>Медведев Тарас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166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СпПл!A35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166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СпПл!A10</f>
        <v>Харламов Руслан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163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СпПл!A9</f>
        <v>Аббасов Рустамхон</v>
      </c>
      <c r="C37" s="11"/>
      <c r="D37" s="11"/>
      <c r="E37" s="11"/>
      <c r="F37" s="18"/>
      <c r="G37" s="28" t="s">
        <v>18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165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СпПл!A36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165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СпПл!A25</f>
        <v>Тодрамович Александр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118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СпПл!A20</f>
        <v>Семенов Константин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165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СпПл!A17</f>
        <v>Исмайлов Азат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171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СпПл!A28</f>
        <v>Бражников Евгений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171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СпПл!A33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167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СпПл!A12</f>
        <v>Сафиуллин Азат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164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СпПл!A13</f>
        <v>Срумов Антон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168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СпПл!A32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168</v>
      </c>
      <c r="E56" s="18"/>
      <c r="F56" s="26">
        <v>-31</v>
      </c>
      <c r="G56" s="13" t="str">
        <f>IF(G36=F20,F52,IF(G36=F52,F20,0))</f>
        <v>Аристов Александр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СпПл!A29</f>
        <v>Алмаев Раис</v>
      </c>
      <c r="C57" s="18"/>
      <c r="D57" s="18"/>
      <c r="E57" s="18"/>
      <c r="F57" s="11"/>
      <c r="G57" s="28" t="s">
        <v>19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117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СпПл!A16</f>
        <v>Кузнецов Дмитрий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164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СпПл!A21</f>
        <v>Лютый Олег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99</v>
      </c>
      <c r="D62" s="18"/>
      <c r="E62" s="12">
        <v>-58</v>
      </c>
      <c r="F62" s="13" t="str">
        <f>IF(Плстр2!H14=Плстр2!G10,Плстр2!G18,IF(Плстр2!H14=Плстр2!G18,Плстр2!G10,0))</f>
        <v>Харламов Руслан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СпПл!A24</f>
        <v>Хабиров Марс</v>
      </c>
      <c r="C63" s="18"/>
      <c r="D63" s="18"/>
      <c r="E63" s="11"/>
      <c r="F63" s="14">
        <v>61</v>
      </c>
      <c r="G63" s="15" t="s">
        <v>166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164</v>
      </c>
      <c r="E64" s="12">
        <v>-59</v>
      </c>
      <c r="F64" s="17" t="str">
        <f>IF(Плстр2!H30=Плстр2!G26,Плстр2!G34,IF(Плстр2!H30=Плстр2!G34,Плстр2!G26,0))</f>
        <v>Исмайлов Азат</v>
      </c>
      <c r="G64" s="28" t="s">
        <v>22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СпПл!A37</f>
        <v>_</v>
      </c>
      <c r="C65" s="18"/>
      <c r="D65" s="11"/>
      <c r="E65" s="11"/>
      <c r="F65" s="12">
        <v>-61</v>
      </c>
      <c r="G65" s="13" t="str">
        <f>IF(G63=F62,F64,IF(G63=F64,F62,0))</f>
        <v>Исмайлов Азат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164</v>
      </c>
      <c r="D66" s="11"/>
      <c r="E66" s="11"/>
      <c r="F66" s="11"/>
      <c r="G66" s="28" t="s">
        <v>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СпПл!A8</f>
        <v>Аристов Александр</v>
      </c>
      <c r="C67" s="11"/>
      <c r="D67" s="11"/>
      <c r="E67" s="12">
        <v>-56</v>
      </c>
      <c r="F67" s="13" t="str">
        <f>IF(Плстр2!G10=Плстр2!F6,Плстр2!F14,IF(Плстр2!G10=Плстр2!F14,Плстр2!F6,0))</f>
        <v>Максютов Азат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169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IF(Плстр2!F6=Плстр2!E4,Плстр2!E8,IF(Плстр2!F6=Плстр2!E8,Плстр2!E4,0))</f>
        <v>Кузнецов Дмитрий</v>
      </c>
      <c r="C69" s="11"/>
      <c r="D69" s="11"/>
      <c r="E69" s="12">
        <v>-57</v>
      </c>
      <c r="F69" s="17" t="str">
        <f>IF(Плстр2!G26=Плстр2!F22,Плстр2!F30,IF(Плстр2!G26=Плстр2!F30,Плстр2!F22,0))</f>
        <v>Срумов Антон</v>
      </c>
      <c r="G69" s="28" t="s">
        <v>25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167</v>
      </c>
      <c r="D70" s="11"/>
      <c r="E70" s="11"/>
      <c r="F70" s="12">
        <v>-62</v>
      </c>
      <c r="G70" s="13" t="str">
        <f>IF(G68=F67,F69,IF(G68=F69,F67,0))</f>
        <v>Срумов Антон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IF(Плстр2!F14=Плстр2!E12,Плстр2!E16,IF(Плстр2!F14=Плстр2!E16,Плстр2!E12,0))</f>
        <v>Сафиуллин Азат</v>
      </c>
      <c r="C71" s="18"/>
      <c r="D71" s="23"/>
      <c r="E71" s="11"/>
      <c r="F71" s="11"/>
      <c r="G71" s="28" t="s">
        <v>27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167</v>
      </c>
      <c r="E72" s="12">
        <v>-63</v>
      </c>
      <c r="F72" s="13" t="str">
        <f>IF(C70=B69,B71,IF(C70=B71,B69,0))</f>
        <v>Кузнецов Дмитрий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IF(Плстр2!F22=Плстр2!E20,Плстр2!E24,IF(Плстр2!F22=Плстр2!E24,Плстр2!E20,0))</f>
        <v>Салманов Сергей</v>
      </c>
      <c r="C73" s="18"/>
      <c r="D73" s="30" t="s">
        <v>24</v>
      </c>
      <c r="E73" s="11"/>
      <c r="F73" s="14">
        <v>66</v>
      </c>
      <c r="G73" s="15" t="s">
        <v>117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125</v>
      </c>
      <c r="D74" s="29"/>
      <c r="E74" s="12">
        <v>-64</v>
      </c>
      <c r="F74" s="17" t="str">
        <f>IF(C74=B73,B75,IF(C74=B75,B73,0))</f>
        <v>Ветохина Анастасия</v>
      </c>
      <c r="G74" s="28" t="s">
        <v>28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IF(Плстр2!F30=Плстр2!E28,Плстр2!E32,IF(Плстр2!F30=Плстр2!E32,Плстр2!E28,0))</f>
        <v>Ветохина Анастасия</v>
      </c>
      <c r="C75" s="12">
        <v>-65</v>
      </c>
      <c r="D75" s="13" t="str">
        <f>IF(D72=C70,C74,IF(D72=C74,C70,0))</f>
        <v>Салманов Сергей</v>
      </c>
      <c r="E75" s="11"/>
      <c r="F75" s="12">
        <v>-66</v>
      </c>
      <c r="G75" s="13" t="str">
        <f>IF(G73=F72,F74,IF(G73=F74,F72,0))</f>
        <v>Ветохина Анастасия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26</v>
      </c>
      <c r="E76" s="11"/>
      <c r="F76" s="11"/>
      <c r="G76" s="28" t="s">
        <v>29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8" t="str">
        <f>СпПл!A1</f>
        <v>Кубок Башкортостана 2011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7" t="str">
        <f>СпПл!A2</f>
        <v>Турнир Премьер-лиги Этапа Мак Хайлендер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6">
        <f>СпПл!A3</f>
        <v>40761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9" ht="12.75">
      <c r="A4" s="12">
        <v>-1</v>
      </c>
      <c r="B4" s="13" t="str">
        <f>IF(Плстр1!C6=Плстр1!B5,Плстр1!B7,IF(Плстр1!C6=Плстр1!B7,Плстр1!B5,0))</f>
        <v>_</v>
      </c>
      <c r="C4" s="11"/>
      <c r="D4" s="12">
        <v>-25</v>
      </c>
      <c r="E4" s="13" t="str">
        <f>IF(Плстр1!E12=Плстр1!D8,Плстр1!D16,IF(Плстр1!E12=Плстр1!D16,Плстр1!D8,0))</f>
        <v>Максютов Азат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101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IF(Плстр1!C10=Плстр1!B9,Плстр1!B11,IF(Плстр1!C10=Плстр1!B11,Плстр1!B9,0))</f>
        <v>Рудаков Константин</v>
      </c>
      <c r="C6" s="14">
        <v>40</v>
      </c>
      <c r="D6" s="21" t="s">
        <v>99</v>
      </c>
      <c r="E6" s="14">
        <v>52</v>
      </c>
      <c r="F6" s="21" t="s">
        <v>169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IF(Плстр1!D64=Плстр1!C62,Плстр1!C66,IF(Плстр1!D64=Плстр1!C66,Плстр1!C62,0))</f>
        <v>Лютый Олег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IF(Плстр1!C14=Плстр1!B13,Плстр1!B15,IF(Плстр1!C14=Плстр1!B15,Плстр1!B13,0))</f>
        <v>Овод Вадим</v>
      </c>
      <c r="C8" s="11"/>
      <c r="D8" s="14">
        <v>48</v>
      </c>
      <c r="E8" s="52" t="s">
        <v>117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 t="s">
        <v>64</v>
      </c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IF(Плстр1!C18=Плстр1!B17,Плстр1!B19,IF(Плстр1!C18=Плстр1!B19,Плстр1!B17,0))</f>
        <v>_</v>
      </c>
      <c r="C10" s="14">
        <v>41</v>
      </c>
      <c r="D10" s="52" t="s">
        <v>117</v>
      </c>
      <c r="E10" s="23"/>
      <c r="F10" s="14">
        <v>56</v>
      </c>
      <c r="G10" s="21" t="s">
        <v>166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IF(Плстр1!D56=Плстр1!C54,Плстр1!C58,IF(Плстр1!D56=Плстр1!C58,Плстр1!C54,0))</f>
        <v>Кузнецов Дмитрий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IF(Плстр1!C22=Плстр1!B21,Плстр1!B23,IF(Плстр1!C22=Плстр1!B23,Плстр1!B21,0))</f>
        <v>_</v>
      </c>
      <c r="C12" s="11"/>
      <c r="D12" s="12">
        <v>-26</v>
      </c>
      <c r="E12" s="13" t="str">
        <f>IF(Плстр1!E28=Плстр1!D24,Плстр1!D32,IF(Плстр1!E28=Плстр1!D32,Плстр1!D24,0))</f>
        <v>Харламов Руслан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174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IF(Плстр1!C26=Плстр1!B25,Плстр1!B27,IF(Плстр1!C26=Плстр1!B27,Плстр1!B25,0))</f>
        <v>Давлетов Тимур</v>
      </c>
      <c r="C14" s="14">
        <v>42</v>
      </c>
      <c r="D14" s="21" t="s">
        <v>167</v>
      </c>
      <c r="E14" s="14">
        <v>53</v>
      </c>
      <c r="F14" s="52" t="s">
        <v>166</v>
      </c>
      <c r="G14" s="14">
        <v>58</v>
      </c>
      <c r="H14" s="21" t="s">
        <v>165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IF(Плстр1!D48=Плстр1!C46,Плстр1!C50,IF(Плстр1!D48=Плстр1!C50,Плстр1!C46,0))</f>
        <v>Сафиуллин Азат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IF(Плстр1!C30=Плстр1!B29,Плстр1!B31,IF(Плстр1!C30=Плстр1!B31,Плстр1!B29,0))</f>
        <v>Медведев Тарас</v>
      </c>
      <c r="C16" s="11"/>
      <c r="D16" s="14">
        <v>49</v>
      </c>
      <c r="E16" s="52" t="s">
        <v>167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69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IF(Плстр1!C34=Плстр1!B33,Плстр1!B35,IF(Плстр1!C34=Плстр1!B35,Плстр1!B33,0))</f>
        <v>_</v>
      </c>
      <c r="C18" s="14">
        <v>43</v>
      </c>
      <c r="D18" s="52" t="s">
        <v>118</v>
      </c>
      <c r="E18" s="23"/>
      <c r="F18" s="12">
        <v>-30</v>
      </c>
      <c r="G18" s="17" t="str">
        <f>IF(Плстр1!F52=Плстр1!E44,Плстр1!E60,IF(Плстр1!F52=Плстр1!E60,Плстр1!E44,0))</f>
        <v>Аббасов Рустамхон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IF(Плстр1!D40=Плстр1!C38,Плстр1!C42,IF(Плстр1!D40=Плстр1!C42,Плстр1!C38,0))</f>
        <v>Семенов Константин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IF(Плстр1!C38=Плстр1!B37,Плстр1!B39,IF(Плстр1!C38=Плстр1!B39,Плстр1!B37,0))</f>
        <v>_</v>
      </c>
      <c r="C20" s="11"/>
      <c r="D20" s="12">
        <v>-27</v>
      </c>
      <c r="E20" s="13" t="str">
        <f>IF(Плстр1!E44=Плстр1!D40,Плстр1!D48,IF(Плстр1!E44=Плстр1!D48,Плстр1!D40,0))</f>
        <v>Исмайлов Азат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105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IF(Плстр1!C42=Плстр1!B41,Плстр1!B43,IF(Плстр1!C42=Плстр1!B43,Плстр1!B41,0))</f>
        <v>Тодрамович Александр</v>
      </c>
      <c r="C22" s="14">
        <v>44</v>
      </c>
      <c r="D22" s="21" t="s">
        <v>119</v>
      </c>
      <c r="E22" s="14">
        <v>54</v>
      </c>
      <c r="F22" s="21" t="s">
        <v>171</v>
      </c>
      <c r="G22" s="23"/>
      <c r="H22" s="14">
        <v>60</v>
      </c>
      <c r="I22" s="53" t="s">
        <v>165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IF(Плстр1!D32=Плстр1!C30,Плстр1!C34,IF(Плстр1!D32=Плстр1!C34,Плстр1!C30,0))</f>
        <v>Асылгужин Марсель</v>
      </c>
      <c r="D23" s="18"/>
      <c r="E23" s="18"/>
      <c r="F23" s="18"/>
      <c r="G23" s="23"/>
      <c r="H23" s="18"/>
      <c r="I23" s="29"/>
      <c r="J23" s="59" t="s">
        <v>20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IF(Плстр1!C46=Плстр1!B45,Плстр1!B47,IF(Плстр1!C46=Плстр1!B47,Плстр1!B45,0))</f>
        <v>Бражников Евгений</v>
      </c>
      <c r="C24" s="11"/>
      <c r="D24" s="14">
        <v>50</v>
      </c>
      <c r="E24" s="52" t="s">
        <v>125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 t="s">
        <v>73</v>
      </c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IF(Плстр1!C50=Плстр1!B49,Плстр1!B51,IF(Плстр1!C50=Плстр1!B51,Плстр1!B49,0))</f>
        <v>_</v>
      </c>
      <c r="C26" s="14">
        <v>45</v>
      </c>
      <c r="D26" s="52" t="s">
        <v>125</v>
      </c>
      <c r="E26" s="23"/>
      <c r="F26" s="14">
        <v>57</v>
      </c>
      <c r="G26" s="21" t="s">
        <v>171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IF(Плстр1!D24=Плстр1!C22,Плстр1!C26,IF(Плстр1!D24=Плстр1!C26,Плстр1!C22,0))</f>
        <v>Салманов Сергей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IF(Плстр1!C54=Плстр1!B53,Плстр1!B55,IF(Плстр1!C54=Плстр1!B55,Плстр1!B53,0))</f>
        <v>_</v>
      </c>
      <c r="C28" s="11"/>
      <c r="D28" s="12">
        <v>-28</v>
      </c>
      <c r="E28" s="13" t="str">
        <f>IF(Плстр1!E60=Плстр1!D56,Плстр1!D64,IF(Плстр1!E60=Плстр1!D64,Плстр1!D56,0))</f>
        <v>Срумов Антон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 t="s">
        <v>175</v>
      </c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IF(Плстр1!C58=Плстр1!B57,Плстр1!B59,IF(Плстр1!C58=Плстр1!B59,Плстр1!B57,0))</f>
        <v>Алмаев Раис</v>
      </c>
      <c r="C30" s="14">
        <v>46</v>
      </c>
      <c r="D30" s="21" t="s">
        <v>170</v>
      </c>
      <c r="E30" s="14">
        <v>55</v>
      </c>
      <c r="F30" s="52" t="s">
        <v>168</v>
      </c>
      <c r="G30" s="14">
        <v>59</v>
      </c>
      <c r="H30" s="52" t="s">
        <v>114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IF(Плстр1!D16=Плстр1!C14,Плстр1!C18,IF(Плстр1!D16=Плстр1!C18,Плстр1!C14,0))</f>
        <v>Суфияров Эдуард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IF(Плстр1!C62=Плстр1!B61,Плстр1!B63,IF(Плстр1!C62=Плстр1!B63,Плстр1!B61,0))</f>
        <v>Хабиров Марс</v>
      </c>
      <c r="C32" s="11"/>
      <c r="D32" s="14">
        <v>51</v>
      </c>
      <c r="E32" s="52" t="s">
        <v>172</v>
      </c>
      <c r="F32" s="11"/>
      <c r="G32" s="18"/>
      <c r="H32" s="12">
        <v>-60</v>
      </c>
      <c r="I32" s="13" t="str">
        <f>IF(I22=H14,H30,IF(I22=H30,H14,0))</f>
        <v>Ратникова Наталья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173</v>
      </c>
      <c r="D33" s="18"/>
      <c r="E33" s="23"/>
      <c r="F33" s="11"/>
      <c r="G33" s="18"/>
      <c r="H33" s="11"/>
      <c r="I33" s="29"/>
      <c r="J33" s="59" t="s">
        <v>21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IF(Плстр1!C66=Плстр1!B65,Плстр1!B67,IF(Плстр1!C66=Плстр1!B67,Плстр1!B65,0))</f>
        <v>_</v>
      </c>
      <c r="C34" s="14">
        <v>47</v>
      </c>
      <c r="D34" s="52" t="s">
        <v>172</v>
      </c>
      <c r="E34" s="23"/>
      <c r="F34" s="12">
        <v>-29</v>
      </c>
      <c r="G34" s="17" t="str">
        <f>IF(Плстр1!F20=Плстр1!E12,Плстр1!E28,IF(Плстр1!F20=Плстр1!E28,Плстр1!E12,0))</f>
        <v>Ратникова Наталья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IF(Плстр1!D8=Плстр1!C6,Плстр1!C10,IF(Плстр1!D8=Плстр1!C10,Плстр1!C6,0))</f>
        <v>Ветохина Анастасия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Рудаков Константин</v>
      </c>
      <c r="C37" s="11"/>
      <c r="D37" s="11"/>
      <c r="E37" s="11"/>
      <c r="F37" s="12">
        <v>-48</v>
      </c>
      <c r="G37" s="13" t="str">
        <f>IF(E8=D6,D10,IF(E8=D10,D6,0))</f>
        <v>Лютый Олег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101</v>
      </c>
      <c r="D38" s="11"/>
      <c r="E38" s="11"/>
      <c r="F38" s="11"/>
      <c r="G38" s="14">
        <v>67</v>
      </c>
      <c r="H38" s="21" t="s">
        <v>99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 t="str">
        <f>IF(D10=C9,C11,IF(D10=C11,C9,0))</f>
        <v>Овод Вадим</v>
      </c>
      <c r="C39" s="18"/>
      <c r="D39" s="11"/>
      <c r="E39" s="11"/>
      <c r="F39" s="12">
        <v>-49</v>
      </c>
      <c r="G39" s="17" t="str">
        <f>IF(E16=D14,D18,IF(E16=D18,D14,0))</f>
        <v>Семенов Константин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101</v>
      </c>
      <c r="E40" s="11"/>
      <c r="F40" s="11"/>
      <c r="G40" s="11"/>
      <c r="H40" s="14">
        <v>69</v>
      </c>
      <c r="I40" s="22" t="s">
        <v>99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Давлетов Тимур</v>
      </c>
      <c r="C41" s="18"/>
      <c r="D41" s="18"/>
      <c r="E41" s="11"/>
      <c r="F41" s="12">
        <v>-50</v>
      </c>
      <c r="G41" s="13" t="str">
        <f>IF(E24=D22,D26,IF(E24=D26,D22,0))</f>
        <v>Асылгужин Марсель</v>
      </c>
      <c r="H41" s="18"/>
      <c r="I41" s="27"/>
      <c r="J41" s="59" t="s">
        <v>30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 t="s">
        <v>69</v>
      </c>
      <c r="D42" s="18"/>
      <c r="E42" s="11"/>
      <c r="F42" s="11"/>
      <c r="G42" s="14">
        <v>68</v>
      </c>
      <c r="H42" s="52" t="s">
        <v>119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Медведев Тарас</v>
      </c>
      <c r="C43" s="11"/>
      <c r="D43" s="18"/>
      <c r="E43" s="11"/>
      <c r="F43" s="12">
        <v>-51</v>
      </c>
      <c r="G43" s="17" t="str">
        <f>IF(E32=D30,D34,IF(E32=D34,D30,0))</f>
        <v>Суфияров Эдуард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101</v>
      </c>
      <c r="F44" s="11"/>
      <c r="G44" s="11"/>
      <c r="H44" s="12">
        <v>-69</v>
      </c>
      <c r="I44" s="13" t="str">
        <f>IF(I40=H38,H42,IF(I40=H42,H38,0))</f>
        <v>Асылгужин Марсель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Тодрамович Александр</v>
      </c>
      <c r="C45" s="11"/>
      <c r="D45" s="18"/>
      <c r="E45" s="28" t="s">
        <v>82</v>
      </c>
      <c r="F45" s="11"/>
      <c r="G45" s="12">
        <v>-67</v>
      </c>
      <c r="H45" s="13" t="str">
        <f>IF(H38=G37,G39,IF(H38=G39,G37,0))</f>
        <v>Семенов Константин</v>
      </c>
      <c r="I45" s="29"/>
      <c r="J45" s="59" t="s">
        <v>32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105</v>
      </c>
      <c r="D46" s="18"/>
      <c r="E46" s="11"/>
      <c r="F46" s="11"/>
      <c r="G46" s="11"/>
      <c r="H46" s="14">
        <v>70</v>
      </c>
      <c r="I46" s="53" t="s">
        <v>118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 t="str">
        <f>IF(D26=C25,C27,IF(D26=C27,C25,0))</f>
        <v>Бражников Евгений</v>
      </c>
      <c r="C47" s="18"/>
      <c r="D47" s="18"/>
      <c r="E47" s="11"/>
      <c r="F47" s="11"/>
      <c r="G47" s="12">
        <v>-68</v>
      </c>
      <c r="H47" s="17" t="str">
        <f>IF(H42=G41,G43,IF(H42=G43,G41,0))</f>
        <v>Суфияров Эдуард</v>
      </c>
      <c r="I47" s="29"/>
      <c r="J47" s="59" t="s">
        <v>31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173</v>
      </c>
      <c r="E48" s="11"/>
      <c r="F48" s="11"/>
      <c r="G48" s="11"/>
      <c r="H48" s="12">
        <v>-70</v>
      </c>
      <c r="I48" s="13" t="str">
        <f>IF(I46=H45,H47,IF(I46=H47,H45,0))</f>
        <v>Суфияров Эдуард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 t="str">
        <f>IF(D30=C29,C31,IF(D30=C31,C29,0))</f>
        <v>Алмаев Раис</v>
      </c>
      <c r="C49" s="18"/>
      <c r="D49" s="11"/>
      <c r="E49" s="11"/>
      <c r="F49" s="11"/>
      <c r="G49" s="23"/>
      <c r="H49" s="11"/>
      <c r="I49" s="29"/>
      <c r="J49" s="59" t="s">
        <v>33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173</v>
      </c>
      <c r="D50" s="12">
        <v>-77</v>
      </c>
      <c r="E50" s="13" t="str">
        <f>IF(E44=D40,D48,IF(E44=D48,D40,0))</f>
        <v>Хабиров Марс</v>
      </c>
      <c r="F50" s="12">
        <v>-71</v>
      </c>
      <c r="G50" s="13" t="str">
        <f>IF(C38=B37,B39,IF(C38=B39,B37,0))</f>
        <v>Овод Вадим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Хабиров Марс</v>
      </c>
      <c r="C51" s="11"/>
      <c r="D51" s="11"/>
      <c r="E51" s="28" t="s">
        <v>83</v>
      </c>
      <c r="F51" s="11"/>
      <c r="G51" s="14">
        <v>79</v>
      </c>
      <c r="H51" s="21" t="s">
        <v>174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Медведев Тарас</v>
      </c>
      <c r="E52" s="29"/>
      <c r="F52" s="12">
        <v>-72</v>
      </c>
      <c r="G52" s="17" t="str">
        <f>IF(C42=B41,B43,IF(C42=B43,B41,0))</f>
        <v>Давлетов Тимур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69</v>
      </c>
      <c r="F53" s="11"/>
      <c r="G53" s="11"/>
      <c r="H53" s="14">
        <v>81</v>
      </c>
      <c r="I53" s="22" t="s">
        <v>73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Тодрамович Александр</v>
      </c>
      <c r="E54" s="28" t="s">
        <v>84</v>
      </c>
      <c r="F54" s="12">
        <v>-73</v>
      </c>
      <c r="G54" s="13" t="str">
        <f>IF(C46=B45,B47,IF(C46=B47,B45,0))</f>
        <v>Бражников Евгений</v>
      </c>
      <c r="H54" s="18"/>
      <c r="I54" s="27"/>
      <c r="J54" s="59" t="s">
        <v>85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Тодрамович Александр</v>
      </c>
      <c r="F55" s="11"/>
      <c r="G55" s="14">
        <v>80</v>
      </c>
      <c r="H55" s="52" t="s">
        <v>73</v>
      </c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86</v>
      </c>
      <c r="F56" s="12">
        <v>-74</v>
      </c>
      <c r="G56" s="17" t="str">
        <f>IF(C50=B49,B51,IF(C50=B51,B49,0))</f>
        <v>Алмаев Раис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 t="str">
        <f>IF(I53=H51,H55,IF(I53=H55,H51,0))</f>
        <v>Давлетов Тимур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 t="str">
        <f>IF(C9=B8,B10,IF(C9=B10,B8,0))</f>
        <v>_</v>
      </c>
      <c r="C58" s="18"/>
      <c r="D58" s="11"/>
      <c r="E58" s="11"/>
      <c r="F58" s="11"/>
      <c r="G58" s="12">
        <v>-79</v>
      </c>
      <c r="H58" s="13" t="str">
        <f>IF(H51=G50,G52,IF(H51=G52,G50,0))</f>
        <v>Овод Вадим</v>
      </c>
      <c r="I58" s="29"/>
      <c r="J58" s="59" t="s">
        <v>87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53" t="s">
        <v>175</v>
      </c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_</v>
      </c>
      <c r="C60" s="18"/>
      <c r="D60" s="18"/>
      <c r="E60" s="11"/>
      <c r="F60" s="11"/>
      <c r="G60" s="12">
        <v>-80</v>
      </c>
      <c r="H60" s="17" t="str">
        <f>IF(H55=G54,G56,IF(H55=G56,G54,0))</f>
        <v>Алмаев Раис</v>
      </c>
      <c r="I60" s="29"/>
      <c r="J60" s="59" t="s">
        <v>88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 t="str">
        <f>IF(I59=H58,H60,IF(I59=H60,H58,0))</f>
        <v>Овод Вадим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59" t="s">
        <v>89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>
        <f>IF(C57=B56,B58,IF(C57=B58,B56,0))</f>
        <v>0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90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 t="str">
        <f>IF(C25=B24,B26,IF(C25=B26,B24,0))</f>
        <v>_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>
        <f>IF(C65=B64,B66,IF(C65=B66,B64,0))</f>
        <v>0</v>
      </c>
      <c r="H67" s="18"/>
      <c r="I67" s="27"/>
      <c r="J67" s="59" t="s">
        <v>91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 t="str">
        <f>IF(C29=B28,B30,IF(C29=B30,B28,0))</f>
        <v>_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>
        <f>IF(C69=B68,B70,IF(C69=B70,B68,0))</f>
        <v>0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92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>
        <f>IF(H64=G63,G65,IF(H64=G65,G63,0))</f>
        <v>0</v>
      </c>
      <c r="I71" s="29"/>
      <c r="J71" s="59" t="s">
        <v>93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94</v>
      </c>
      <c r="F73" s="11"/>
      <c r="G73" s="12">
        <v>-92</v>
      </c>
      <c r="H73" s="17">
        <f>IF(H68=G67,G69,IF(H68=G69,G67,0))</f>
        <v>0</v>
      </c>
      <c r="I73" s="29"/>
      <c r="J73" s="59" t="s">
        <v>95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96</v>
      </c>
      <c r="F75" s="11"/>
      <c r="G75" s="23"/>
      <c r="H75" s="11"/>
      <c r="I75" s="29"/>
      <c r="J75" s="59" t="s">
        <v>97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34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40719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35</v>
      </c>
      <c r="B7" s="8">
        <v>1</v>
      </c>
      <c r="C7" s="9" t="str">
        <f>5!E12</f>
        <v>Турьянова Карина</v>
      </c>
      <c r="D7" s="6"/>
      <c r="E7" s="6"/>
      <c r="F7" s="6"/>
      <c r="G7" s="6"/>
      <c r="H7" s="6"/>
      <c r="I7" s="31"/>
    </row>
    <row r="8" spans="1:9" ht="18">
      <c r="A8" s="7" t="s">
        <v>36</v>
      </c>
      <c r="B8" s="8">
        <v>2</v>
      </c>
      <c r="C8" s="9" t="str">
        <f>5!E19</f>
        <v>Алексеев Олег</v>
      </c>
      <c r="D8" s="6"/>
      <c r="E8" s="6"/>
      <c r="F8" s="6"/>
      <c r="G8" s="6"/>
      <c r="H8" s="6"/>
      <c r="I8" s="31"/>
    </row>
    <row r="9" spans="1:9" ht="18">
      <c r="A9" s="7" t="s">
        <v>6</v>
      </c>
      <c r="B9" s="8">
        <v>3</v>
      </c>
      <c r="C9" s="9" t="str">
        <f>5!E25</f>
        <v>Набиуллина Камилла</v>
      </c>
      <c r="D9" s="6"/>
      <c r="E9" s="6"/>
      <c r="F9" s="6"/>
      <c r="G9" s="6"/>
      <c r="H9" s="6"/>
      <c r="I9" s="31"/>
    </row>
    <row r="10" spans="1:9" ht="18">
      <c r="A10" s="7" t="s">
        <v>11</v>
      </c>
      <c r="B10" s="8">
        <v>4</v>
      </c>
      <c r="C10" s="9" t="str">
        <f>5!E28</f>
        <v>Набиуллина Диана</v>
      </c>
      <c r="D10" s="6"/>
      <c r="E10" s="6"/>
      <c r="F10" s="6"/>
      <c r="G10" s="6"/>
      <c r="H10" s="6"/>
      <c r="I10" s="6"/>
    </row>
    <row r="11" spans="1:9" ht="18">
      <c r="A11" s="7" t="s">
        <v>12</v>
      </c>
      <c r="B11" s="8">
        <v>5</v>
      </c>
      <c r="C11" s="9" t="str">
        <f>5!E31</f>
        <v>Ошурбеков Руслан</v>
      </c>
      <c r="D11" s="6"/>
      <c r="E11" s="6"/>
      <c r="F11" s="6"/>
      <c r="G11" s="6"/>
      <c r="H11" s="6"/>
      <c r="I11" s="6"/>
    </row>
    <row r="12" spans="1:9" ht="18">
      <c r="A12" s="7" t="s">
        <v>37</v>
      </c>
      <c r="B12" s="8">
        <v>6</v>
      </c>
      <c r="C12" s="9" t="str">
        <f>5!E33</f>
        <v>Суслова Юлия</v>
      </c>
      <c r="D12" s="6"/>
      <c r="E12" s="6"/>
      <c r="F12" s="6"/>
      <c r="G12" s="6"/>
      <c r="H12" s="6"/>
      <c r="I12" s="6"/>
    </row>
    <row r="13" spans="1:9" ht="18">
      <c r="A13" s="7" t="s">
        <v>15</v>
      </c>
      <c r="B13" s="8">
        <v>7</v>
      </c>
      <c r="C13" s="9" t="str">
        <f>5!C33</f>
        <v>Макаров Егор</v>
      </c>
      <c r="D13" s="6"/>
      <c r="E13" s="6"/>
      <c r="F13" s="6"/>
      <c r="G13" s="6"/>
      <c r="H13" s="6"/>
      <c r="I13" s="6"/>
    </row>
    <row r="14" spans="1:9" ht="18">
      <c r="A14" s="7" t="s">
        <v>38</v>
      </c>
      <c r="B14" s="8">
        <v>8</v>
      </c>
      <c r="C14" s="9" t="str">
        <f>5!C35</f>
        <v>Нарец Рита</v>
      </c>
      <c r="D14" s="6"/>
      <c r="E14" s="6"/>
      <c r="F14" s="6"/>
      <c r="G14" s="6"/>
      <c r="H14" s="6"/>
      <c r="I14" s="6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2" customWidth="1"/>
    <col min="2" max="4" width="23.75390625" style="32" customWidth="1"/>
    <col min="5" max="13" width="3.75390625" style="32" customWidth="1"/>
    <col min="14" max="16384" width="2.75390625" style="32" customWidth="1"/>
  </cols>
  <sheetData>
    <row r="1" spans="1:10" ht="18">
      <c r="A1" s="62" t="str">
        <f>Сп5!A1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3" t="str">
        <f>Сп5!A2</f>
        <v>1/64 финала Турнира Мак Хайлендер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1">
        <f>Сп5!A3</f>
        <v>40719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35" customFormat="1" ht="10.5" customHeight="1">
      <c r="A5" s="33">
        <v>1</v>
      </c>
      <c r="B5" s="34" t="str">
        <f>Сп5!A7</f>
        <v>Ошурбеков Руслан</v>
      </c>
      <c r="C5" s="33"/>
      <c r="D5" s="33"/>
      <c r="E5" s="33"/>
      <c r="F5" s="32"/>
      <c r="G5" s="32"/>
      <c r="H5" s="32"/>
      <c r="I5" s="32"/>
      <c r="J5" s="32"/>
    </row>
    <row r="6" spans="1:10" s="35" customFormat="1" ht="10.5" customHeight="1">
      <c r="A6" s="33"/>
      <c r="B6" s="36">
        <v>1</v>
      </c>
      <c r="C6" s="37" t="s">
        <v>38</v>
      </c>
      <c r="D6" s="33"/>
      <c r="E6" s="33"/>
      <c r="F6" s="32"/>
      <c r="G6" s="32"/>
      <c r="H6" s="32"/>
      <c r="I6" s="32"/>
      <c r="J6" s="32"/>
    </row>
    <row r="7" spans="1:10" s="35" customFormat="1" ht="10.5" customHeight="1">
      <c r="A7" s="33">
        <v>8</v>
      </c>
      <c r="B7" s="38" t="str">
        <f>Сп5!A14</f>
        <v>Алексеев Олег</v>
      </c>
      <c r="C7" s="36"/>
      <c r="D7" s="33"/>
      <c r="E7" s="33"/>
      <c r="F7" s="32"/>
      <c r="G7" s="32"/>
      <c r="H7" s="32"/>
      <c r="I7" s="32"/>
      <c r="J7" s="32"/>
    </row>
    <row r="8" spans="1:10" s="35" customFormat="1" ht="10.5" customHeight="1">
      <c r="A8" s="33"/>
      <c r="B8" s="33"/>
      <c r="C8" s="36">
        <v>5</v>
      </c>
      <c r="D8" s="37" t="s">
        <v>38</v>
      </c>
      <c r="E8" s="33"/>
      <c r="F8" s="32"/>
      <c r="G8" s="32"/>
      <c r="H8" s="32"/>
      <c r="I8" s="32"/>
      <c r="J8" s="32"/>
    </row>
    <row r="9" spans="1:10" s="35" customFormat="1" ht="10.5" customHeight="1">
      <c r="A9" s="33">
        <v>5</v>
      </c>
      <c r="B9" s="34" t="str">
        <f>Сп5!A11</f>
        <v>Макаров Егор</v>
      </c>
      <c r="C9" s="36"/>
      <c r="D9" s="36"/>
      <c r="E9" s="33"/>
      <c r="F9" s="32"/>
      <c r="G9" s="32"/>
      <c r="H9" s="32"/>
      <c r="I9" s="32"/>
      <c r="J9" s="32"/>
    </row>
    <row r="10" spans="1:10" s="35" customFormat="1" ht="10.5" customHeight="1">
      <c r="A10" s="33"/>
      <c r="B10" s="36">
        <v>2</v>
      </c>
      <c r="C10" s="39" t="s">
        <v>11</v>
      </c>
      <c r="D10" s="36"/>
      <c r="E10" s="33"/>
      <c r="F10" s="32"/>
      <c r="G10" s="32"/>
      <c r="H10" s="32"/>
      <c r="I10" s="32"/>
      <c r="J10" s="32"/>
    </row>
    <row r="11" spans="1:10" s="35" customFormat="1" ht="10.5" customHeight="1">
      <c r="A11" s="33">
        <v>4</v>
      </c>
      <c r="B11" s="38" t="str">
        <f>Сп5!A10</f>
        <v>Набиуллина Диана</v>
      </c>
      <c r="C11" s="33"/>
      <c r="D11" s="36"/>
      <c r="E11" s="33"/>
      <c r="F11" s="32"/>
      <c r="G11" s="32"/>
      <c r="H11" s="32"/>
      <c r="I11" s="32"/>
      <c r="J11" s="32"/>
    </row>
    <row r="12" spans="1:10" s="35" customFormat="1" ht="10.5" customHeight="1">
      <c r="A12" s="33"/>
      <c r="B12" s="33"/>
      <c r="C12" s="33"/>
      <c r="D12" s="36">
        <v>7</v>
      </c>
      <c r="E12" s="40" t="s">
        <v>36</v>
      </c>
      <c r="F12" s="41"/>
      <c r="G12" s="41"/>
      <c r="H12" s="41"/>
      <c r="I12" s="41"/>
      <c r="J12" s="41"/>
    </row>
    <row r="13" spans="1:10" s="35" customFormat="1" ht="10.5" customHeight="1">
      <c r="A13" s="33">
        <v>3</v>
      </c>
      <c r="B13" s="34" t="str">
        <f>Сп5!A9</f>
        <v>Набиуллина Камилла</v>
      </c>
      <c r="C13" s="33"/>
      <c r="D13" s="36"/>
      <c r="E13" s="42"/>
      <c r="F13" s="43"/>
      <c r="G13" s="42"/>
      <c r="H13" s="43"/>
      <c r="I13" s="43"/>
      <c r="J13" s="42" t="s">
        <v>18</v>
      </c>
    </row>
    <row r="14" spans="1:10" s="35" customFormat="1" ht="10.5" customHeight="1">
      <c r="A14" s="33"/>
      <c r="B14" s="36">
        <v>3</v>
      </c>
      <c r="C14" s="37" t="s">
        <v>6</v>
      </c>
      <c r="D14" s="36"/>
      <c r="E14" s="42"/>
      <c r="F14" s="43"/>
      <c r="G14" s="42"/>
      <c r="H14" s="43"/>
      <c r="I14" s="43"/>
      <c r="J14" s="42"/>
    </row>
    <row r="15" spans="1:10" s="35" customFormat="1" ht="10.5" customHeight="1">
      <c r="A15" s="33">
        <v>6</v>
      </c>
      <c r="B15" s="38" t="str">
        <f>Сп5!A12</f>
        <v>Суслова Юлия</v>
      </c>
      <c r="C15" s="36"/>
      <c r="D15" s="36"/>
      <c r="E15" s="42"/>
      <c r="F15" s="43"/>
      <c r="G15" s="42"/>
      <c r="H15" s="43"/>
      <c r="I15" s="43"/>
      <c r="J15" s="42"/>
    </row>
    <row r="16" spans="1:10" s="35" customFormat="1" ht="10.5" customHeight="1">
      <c r="A16" s="33"/>
      <c r="B16" s="33"/>
      <c r="C16" s="36">
        <v>6</v>
      </c>
      <c r="D16" s="39" t="s">
        <v>36</v>
      </c>
      <c r="E16" s="42"/>
      <c r="F16" s="43"/>
      <c r="G16" s="42"/>
      <c r="H16" s="43"/>
      <c r="I16" s="43"/>
      <c r="J16" s="42"/>
    </row>
    <row r="17" spans="1:10" s="35" customFormat="1" ht="10.5" customHeight="1">
      <c r="A17" s="33">
        <v>7</v>
      </c>
      <c r="B17" s="34" t="str">
        <f>Сп5!A13</f>
        <v>Нарец Рита</v>
      </c>
      <c r="C17" s="36"/>
      <c r="D17" s="33"/>
      <c r="E17" s="42"/>
      <c r="F17" s="43"/>
      <c r="G17" s="42"/>
      <c r="H17" s="43"/>
      <c r="I17" s="43"/>
      <c r="J17" s="42"/>
    </row>
    <row r="18" spans="1:10" s="35" customFormat="1" ht="10.5" customHeight="1">
      <c r="A18" s="33"/>
      <c r="B18" s="36">
        <v>4</v>
      </c>
      <c r="C18" s="39" t="s">
        <v>36</v>
      </c>
      <c r="D18" s="33"/>
      <c r="E18" s="42"/>
      <c r="F18" s="43"/>
      <c r="G18" s="42"/>
      <c r="H18" s="43"/>
      <c r="I18" s="43"/>
      <c r="J18" s="42"/>
    </row>
    <row r="19" spans="1:10" s="35" customFormat="1" ht="10.5" customHeight="1">
      <c r="A19" s="33">
        <v>2</v>
      </c>
      <c r="B19" s="38" t="str">
        <f>Сп5!A8</f>
        <v>Турьянова Карина</v>
      </c>
      <c r="C19" s="33"/>
      <c r="D19" s="33">
        <v>-7</v>
      </c>
      <c r="E19" s="44" t="str">
        <f>IF(E12=D8,D16,IF(E12=D16,D8,0))</f>
        <v>Алексеев Олег</v>
      </c>
      <c r="F19" s="44"/>
      <c r="G19" s="44"/>
      <c r="H19" s="44"/>
      <c r="I19" s="44"/>
      <c r="J19" s="44"/>
    </row>
    <row r="20" spans="1:10" s="35" customFormat="1" ht="10.5" customHeight="1">
      <c r="A20" s="33"/>
      <c r="B20" s="33"/>
      <c r="C20" s="33"/>
      <c r="D20" s="33"/>
      <c r="E20" s="45"/>
      <c r="F20" s="32"/>
      <c r="G20" s="45"/>
      <c r="H20" s="32"/>
      <c r="I20" s="32"/>
      <c r="J20" s="45" t="s">
        <v>19</v>
      </c>
    </row>
    <row r="21" spans="1:10" s="35" customFormat="1" ht="10.5" customHeight="1">
      <c r="A21" s="33">
        <v>-1</v>
      </c>
      <c r="B21" s="44" t="str">
        <f>IF(C6=B5,B7,IF(C6=B7,B5,0))</f>
        <v>Ошурбеков Руслан</v>
      </c>
      <c r="C21" s="33"/>
      <c r="D21" s="33"/>
      <c r="E21" s="45"/>
      <c r="F21" s="32"/>
      <c r="G21" s="45"/>
      <c r="H21" s="32"/>
      <c r="I21" s="32"/>
      <c r="J21" s="45"/>
    </row>
    <row r="22" spans="1:10" s="35" customFormat="1" ht="10.5" customHeight="1">
      <c r="A22" s="33"/>
      <c r="B22" s="46">
        <v>8</v>
      </c>
      <c r="C22" s="37" t="s">
        <v>35</v>
      </c>
      <c r="D22" s="33"/>
      <c r="E22" s="45"/>
      <c r="F22" s="32"/>
      <c r="G22" s="45"/>
      <c r="H22" s="32"/>
      <c r="I22" s="32"/>
      <c r="J22" s="45"/>
    </row>
    <row r="23" spans="1:10" s="35" customFormat="1" ht="10.5" customHeight="1">
      <c r="A23" s="33">
        <v>-2</v>
      </c>
      <c r="B23" s="47" t="str">
        <f>IF(C10=B9,B11,IF(C10=B11,B9,0))</f>
        <v>Макаров Егор</v>
      </c>
      <c r="C23" s="46">
        <v>10</v>
      </c>
      <c r="D23" s="37" t="s">
        <v>6</v>
      </c>
      <c r="E23" s="45"/>
      <c r="F23" s="32"/>
      <c r="G23" s="45"/>
      <c r="H23" s="32"/>
      <c r="I23" s="32"/>
      <c r="J23" s="45"/>
    </row>
    <row r="24" spans="1:10" s="35" customFormat="1" ht="10.5" customHeight="1">
      <c r="A24" s="33"/>
      <c r="B24" s="33">
        <v>-6</v>
      </c>
      <c r="C24" s="47" t="str">
        <f>IF(D16=C14,C18,IF(D16=C18,C14,0))</f>
        <v>Набиуллина Камилла</v>
      </c>
      <c r="D24" s="46"/>
      <c r="E24" s="45"/>
      <c r="F24" s="32"/>
      <c r="G24" s="45"/>
      <c r="H24" s="32"/>
      <c r="I24" s="32"/>
      <c r="J24" s="45"/>
    </row>
    <row r="25" spans="1:10" s="35" customFormat="1" ht="10.5" customHeight="1">
      <c r="A25" s="33">
        <v>-3</v>
      </c>
      <c r="B25" s="44" t="str">
        <f>IF(C14=B13,B15,IF(C14=B15,B13,0))</f>
        <v>Суслова Юлия</v>
      </c>
      <c r="C25" s="33"/>
      <c r="D25" s="36">
        <v>12</v>
      </c>
      <c r="E25" s="40" t="s">
        <v>6</v>
      </c>
      <c r="F25" s="41"/>
      <c r="G25" s="41"/>
      <c r="H25" s="41"/>
      <c r="I25" s="41"/>
      <c r="J25" s="41"/>
    </row>
    <row r="26" spans="1:10" s="35" customFormat="1" ht="10.5" customHeight="1">
      <c r="A26" s="33"/>
      <c r="B26" s="46">
        <v>9</v>
      </c>
      <c r="C26" s="37" t="s">
        <v>37</v>
      </c>
      <c r="D26" s="36"/>
      <c r="E26" s="45"/>
      <c r="F26" s="32"/>
      <c r="G26" s="45"/>
      <c r="H26" s="32"/>
      <c r="I26" s="32"/>
      <c r="J26" s="45" t="s">
        <v>20</v>
      </c>
    </row>
    <row r="27" spans="1:10" s="35" customFormat="1" ht="10.5" customHeight="1">
      <c r="A27" s="33">
        <v>-4</v>
      </c>
      <c r="B27" s="47" t="str">
        <f>IF(C18=B17,B19,IF(C18=B19,B17,0))</f>
        <v>Нарец Рита</v>
      </c>
      <c r="C27" s="46">
        <v>11</v>
      </c>
      <c r="D27" s="39" t="s">
        <v>11</v>
      </c>
      <c r="E27" s="45"/>
      <c r="F27" s="32"/>
      <c r="G27" s="45"/>
      <c r="H27" s="32"/>
      <c r="I27" s="32"/>
      <c r="J27" s="45"/>
    </row>
    <row r="28" spans="1:10" s="35" customFormat="1" ht="10.5" customHeight="1">
      <c r="A28" s="33"/>
      <c r="B28" s="33">
        <v>-5</v>
      </c>
      <c r="C28" s="47" t="str">
        <f>IF(D8=C6,C10,IF(D8=C10,C6,0))</f>
        <v>Набиуллина Диана</v>
      </c>
      <c r="D28" s="33">
        <v>-12</v>
      </c>
      <c r="E28" s="44" t="str">
        <f>IF(E25=D23,D27,IF(E25=D27,D23,0))</f>
        <v>Набиуллина Диана</v>
      </c>
      <c r="F28" s="44"/>
      <c r="G28" s="44"/>
      <c r="H28" s="44"/>
      <c r="I28" s="44"/>
      <c r="J28" s="44"/>
    </row>
    <row r="29" spans="1:10" s="35" customFormat="1" ht="10.5" customHeight="1">
      <c r="A29" s="33"/>
      <c r="B29" s="33"/>
      <c r="C29" s="33"/>
      <c r="D29" s="33"/>
      <c r="E29" s="45"/>
      <c r="F29" s="32"/>
      <c r="G29" s="45"/>
      <c r="H29" s="32"/>
      <c r="I29" s="32"/>
      <c r="J29" s="45" t="s">
        <v>21</v>
      </c>
    </row>
    <row r="30" spans="1:10" s="35" customFormat="1" ht="10.5" customHeight="1">
      <c r="A30" s="33"/>
      <c r="B30" s="33"/>
      <c r="C30" s="33">
        <v>-10</v>
      </c>
      <c r="D30" s="44" t="str">
        <f>IF(D23=C22,C24,IF(D23=C24,C22,0))</f>
        <v>Ошурбеков Руслан</v>
      </c>
      <c r="E30" s="45"/>
      <c r="F30" s="32"/>
      <c r="G30" s="45"/>
      <c r="H30" s="32"/>
      <c r="I30" s="32"/>
      <c r="J30" s="45"/>
    </row>
    <row r="31" spans="1:10" s="35" customFormat="1" ht="10.5" customHeight="1">
      <c r="A31" s="33"/>
      <c r="B31" s="33"/>
      <c r="C31" s="33"/>
      <c r="D31" s="36">
        <v>13</v>
      </c>
      <c r="E31" s="40" t="s">
        <v>35</v>
      </c>
      <c r="F31" s="41"/>
      <c r="G31" s="41"/>
      <c r="H31" s="41"/>
      <c r="I31" s="41"/>
      <c r="J31" s="41"/>
    </row>
    <row r="32" spans="1:10" s="35" customFormat="1" ht="10.5" customHeight="1">
      <c r="A32" s="33">
        <v>-8</v>
      </c>
      <c r="B32" s="44" t="str">
        <f>IF(C22=B21,B23,IF(C22=B23,B21,0))</f>
        <v>Макаров Егор</v>
      </c>
      <c r="C32" s="33">
        <v>-11</v>
      </c>
      <c r="D32" s="47" t="str">
        <f>IF(D27=C26,C28,IF(D27=C28,C26,0))</f>
        <v>Суслова Юлия</v>
      </c>
      <c r="E32" s="45"/>
      <c r="F32" s="32"/>
      <c r="G32" s="45"/>
      <c r="H32" s="32"/>
      <c r="I32" s="32"/>
      <c r="J32" s="45" t="s">
        <v>22</v>
      </c>
    </row>
    <row r="33" spans="1:10" s="35" customFormat="1" ht="10.5" customHeight="1">
      <c r="A33" s="33"/>
      <c r="B33" s="36">
        <v>14</v>
      </c>
      <c r="C33" s="48" t="s">
        <v>12</v>
      </c>
      <c r="D33" s="33">
        <v>-13</v>
      </c>
      <c r="E33" s="44" t="str">
        <f>IF(E31=D30,D32,IF(E31=D32,D30,0))</f>
        <v>Суслова Юлия</v>
      </c>
      <c r="F33" s="44"/>
      <c r="G33" s="44"/>
      <c r="H33" s="44"/>
      <c r="I33" s="44"/>
      <c r="J33" s="44"/>
    </row>
    <row r="34" spans="1:10" s="35" customFormat="1" ht="10.5" customHeight="1">
      <c r="A34" s="33">
        <v>-9</v>
      </c>
      <c r="B34" s="47" t="str">
        <f>IF(C26=B25,B27,IF(C26=B27,B25,0))</f>
        <v>Нарец Рита</v>
      </c>
      <c r="C34" s="45" t="s">
        <v>25</v>
      </c>
      <c r="D34" s="33"/>
      <c r="E34" s="45"/>
      <c r="F34" s="32"/>
      <c r="G34" s="45"/>
      <c r="H34" s="32"/>
      <c r="I34" s="32"/>
      <c r="J34" s="45" t="s">
        <v>23</v>
      </c>
    </row>
    <row r="35" spans="1:10" s="35" customFormat="1" ht="10.5" customHeight="1">
      <c r="A35" s="33"/>
      <c r="B35" s="33">
        <v>-14</v>
      </c>
      <c r="C35" s="44" t="str">
        <f>IF(C33=B32,B34,IF(C33=B34,B32,0))</f>
        <v>Нарец Рита</v>
      </c>
      <c r="D35" s="49"/>
      <c r="E35" s="49"/>
      <c r="F35" s="49"/>
      <c r="G35" s="49"/>
      <c r="H35" s="49"/>
      <c r="I35" s="32"/>
      <c r="J35" s="32"/>
    </row>
    <row r="36" spans="1:10" s="35" customFormat="1" ht="10.5" customHeight="1">
      <c r="A36" s="33"/>
      <c r="B36" s="33"/>
      <c r="C36" s="45" t="s">
        <v>27</v>
      </c>
      <c r="D36" s="33"/>
      <c r="E36" s="45"/>
      <c r="F36" s="32"/>
      <c r="G36" s="32"/>
      <c r="H36" s="32"/>
      <c r="I36" s="32"/>
      <c r="J36" s="32"/>
    </row>
    <row r="37" spans="1:13" ht="10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0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0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0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0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0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39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40727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40</v>
      </c>
      <c r="B7" s="8">
        <v>1</v>
      </c>
      <c r="C7" s="9" t="str">
        <f>4!F20</f>
        <v>Равилов Руслан</v>
      </c>
      <c r="D7" s="6"/>
      <c r="E7" s="6"/>
      <c r="F7" s="6"/>
      <c r="G7" s="6"/>
      <c r="H7" s="6"/>
      <c r="I7" s="6"/>
    </row>
    <row r="8" spans="1:9" ht="18">
      <c r="A8" s="7" t="s">
        <v>41</v>
      </c>
      <c r="B8" s="8">
        <v>2</v>
      </c>
      <c r="C8" s="9" t="str">
        <f>4!F31</f>
        <v>Хакимова Регина</v>
      </c>
      <c r="D8" s="6"/>
      <c r="E8" s="6"/>
      <c r="F8" s="6"/>
      <c r="G8" s="6"/>
      <c r="H8" s="6"/>
      <c r="I8" s="6"/>
    </row>
    <row r="9" spans="1:9" ht="18">
      <c r="A9" s="7" t="s">
        <v>42</v>
      </c>
      <c r="B9" s="8">
        <v>3</v>
      </c>
      <c r="C9" s="9" t="str">
        <f>4!G43</f>
        <v>Калимуллин Вадим</v>
      </c>
      <c r="D9" s="6"/>
      <c r="E9" s="6"/>
      <c r="F9" s="6"/>
      <c r="G9" s="6"/>
      <c r="H9" s="6"/>
      <c r="I9" s="6"/>
    </row>
    <row r="10" spans="1:9" ht="18">
      <c r="A10" s="7" t="s">
        <v>43</v>
      </c>
      <c r="B10" s="8">
        <v>4</v>
      </c>
      <c r="C10" s="9" t="str">
        <f>4!G51</f>
        <v>Шаймухаметов Ильшат</v>
      </c>
      <c r="D10" s="6"/>
      <c r="E10" s="6"/>
      <c r="F10" s="6"/>
      <c r="G10" s="6"/>
      <c r="H10" s="6"/>
      <c r="I10" s="6"/>
    </row>
    <row r="11" spans="1:9" ht="18">
      <c r="A11" s="7" t="s">
        <v>44</v>
      </c>
      <c r="B11" s="8">
        <v>5</v>
      </c>
      <c r="C11" s="9" t="str">
        <f>4!C55</f>
        <v>Молодцова Ксения</v>
      </c>
      <c r="D11" s="6"/>
      <c r="E11" s="6"/>
      <c r="F11" s="6"/>
      <c r="G11" s="6"/>
      <c r="H11" s="6"/>
      <c r="I11" s="6"/>
    </row>
    <row r="12" spans="1:9" ht="18">
      <c r="A12" s="7" t="s">
        <v>36</v>
      </c>
      <c r="B12" s="8">
        <v>6</v>
      </c>
      <c r="C12" s="9" t="str">
        <f>4!C57</f>
        <v>Миксонов Эренбург</v>
      </c>
      <c r="D12" s="6"/>
      <c r="E12" s="6"/>
      <c r="F12" s="6"/>
      <c r="G12" s="6"/>
      <c r="H12" s="6"/>
      <c r="I12" s="6"/>
    </row>
    <row r="13" spans="1:9" ht="18">
      <c r="A13" s="7" t="s">
        <v>6</v>
      </c>
      <c r="B13" s="8">
        <v>7</v>
      </c>
      <c r="C13" s="9" t="str">
        <f>4!C60</f>
        <v>Турьянова Карина</v>
      </c>
      <c r="D13" s="6"/>
      <c r="E13" s="6"/>
      <c r="F13" s="6"/>
      <c r="G13" s="6"/>
      <c r="H13" s="6"/>
      <c r="I13" s="6"/>
    </row>
    <row r="14" spans="1:9" ht="18">
      <c r="A14" s="7" t="s">
        <v>35</v>
      </c>
      <c r="B14" s="8">
        <v>8</v>
      </c>
      <c r="C14" s="9" t="str">
        <f>4!C62</f>
        <v>Набиуллина Камилла</v>
      </c>
      <c r="D14" s="6"/>
      <c r="E14" s="6"/>
      <c r="F14" s="6"/>
      <c r="G14" s="6"/>
      <c r="H14" s="6"/>
      <c r="I14" s="6"/>
    </row>
    <row r="15" spans="1:9" ht="18">
      <c r="A15" s="7" t="s">
        <v>45</v>
      </c>
      <c r="B15" s="8">
        <v>9</v>
      </c>
      <c r="C15" s="9" t="str">
        <f>4!G57</f>
        <v>Тихомиров Кирилл</v>
      </c>
      <c r="D15" s="6"/>
      <c r="E15" s="6"/>
      <c r="F15" s="6"/>
      <c r="G15" s="6"/>
      <c r="H15" s="6"/>
      <c r="I15" s="6"/>
    </row>
    <row r="16" spans="1:9" ht="18">
      <c r="A16" s="7" t="s">
        <v>11</v>
      </c>
      <c r="B16" s="8">
        <v>10</v>
      </c>
      <c r="C16" s="9" t="str">
        <f>4!G60</f>
        <v>Ошурбеков Руслан</v>
      </c>
      <c r="D16" s="6"/>
      <c r="E16" s="6"/>
      <c r="F16" s="6"/>
      <c r="G16" s="6"/>
      <c r="H16" s="6"/>
      <c r="I16" s="6"/>
    </row>
    <row r="17" spans="1:9" ht="18">
      <c r="A17" s="7" t="s">
        <v>46</v>
      </c>
      <c r="B17" s="8">
        <v>11</v>
      </c>
      <c r="C17" s="9" t="str">
        <f>4!G64</f>
        <v>Набиуллина Диана</v>
      </c>
      <c r="D17" s="6"/>
      <c r="E17" s="6"/>
      <c r="F17" s="6"/>
      <c r="G17" s="6"/>
      <c r="H17" s="6"/>
      <c r="I17" s="6"/>
    </row>
    <row r="18" spans="1:9" ht="18">
      <c r="A18" s="7" t="s">
        <v>17</v>
      </c>
      <c r="B18" s="8">
        <v>12</v>
      </c>
      <c r="C18" s="9">
        <f>4!G66</f>
        <v>0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>
        <f>4!D67</f>
        <v>0</v>
      </c>
      <c r="D19" s="6"/>
      <c r="E19" s="6"/>
      <c r="F19" s="6"/>
      <c r="G19" s="6"/>
      <c r="H19" s="6"/>
      <c r="I19" s="6"/>
    </row>
    <row r="20" spans="1:9" ht="18">
      <c r="A20" s="7" t="s">
        <v>17</v>
      </c>
      <c r="B20" s="8">
        <v>14</v>
      </c>
      <c r="C20" s="9">
        <f>4!D70</f>
        <v>0</v>
      </c>
      <c r="D20" s="6"/>
      <c r="E20" s="6"/>
      <c r="F20" s="6"/>
      <c r="G20" s="6"/>
      <c r="H20" s="6"/>
      <c r="I20" s="6"/>
    </row>
    <row r="21" spans="1:9" ht="18">
      <c r="A21" s="7" t="s">
        <v>17</v>
      </c>
      <c r="B21" s="8">
        <v>15</v>
      </c>
      <c r="C21" s="9">
        <f>4!G69</f>
        <v>0</v>
      </c>
      <c r="D21" s="6"/>
      <c r="E21" s="6"/>
      <c r="F21" s="6"/>
      <c r="G21" s="6"/>
      <c r="H21" s="6"/>
      <c r="I21" s="6"/>
    </row>
    <row r="22" spans="1:9" ht="18">
      <c r="A22" s="7" t="s">
        <v>17</v>
      </c>
      <c r="B22" s="8">
        <v>16</v>
      </c>
      <c r="C22" s="9" t="str">
        <f>4!G71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Сп4!A1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Сп4!A2</f>
        <v>1/32 финала Турнира Мак Хайлендер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Сп4!A3</f>
        <v>40727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Сп4!A7</f>
        <v>Шаймухаметов Ильшат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40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Сп4!A22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40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Сп4!A15</f>
        <v>Калимуллин Вадим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45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Сп4!A14</f>
        <v>Ошурбеков Руслан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43</v>
      </c>
      <c r="F12" s="11"/>
      <c r="G12" s="20"/>
      <c r="H12" s="11"/>
      <c r="I12" s="11"/>
    </row>
    <row r="13" spans="1:9" ht="12.75">
      <c r="A13" s="12">
        <v>5</v>
      </c>
      <c r="B13" s="13" t="str">
        <f>Сп4!A11</f>
        <v>Тихомиров Кирилл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44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Сп4!A18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43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Сп4!A19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43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Сп4!A10</f>
        <v>Хакимова Регина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46</v>
      </c>
      <c r="G20" s="15"/>
      <c r="H20" s="15"/>
      <c r="I20" s="15"/>
    </row>
    <row r="21" spans="1:9" ht="12.75">
      <c r="A21" s="12">
        <v>3</v>
      </c>
      <c r="B21" s="13" t="str">
        <f>Сп4!A9</f>
        <v>Миксонов Эренбург</v>
      </c>
      <c r="C21" s="11"/>
      <c r="D21" s="11"/>
      <c r="E21" s="18"/>
      <c r="F21" s="23"/>
      <c r="G21" s="11"/>
      <c r="H21" s="59" t="s">
        <v>18</v>
      </c>
      <c r="I21" s="59"/>
    </row>
    <row r="22" spans="1:9" ht="12.75">
      <c r="A22" s="11"/>
      <c r="B22" s="14">
        <v>5</v>
      </c>
      <c r="C22" s="15" t="s">
        <v>42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Сп4!A20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46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Сп4!A17</f>
        <v>Равилов Руслан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46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Сп4!A12</f>
        <v>Турьянова Карина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46</v>
      </c>
      <c r="F28" s="23"/>
      <c r="G28" s="11"/>
      <c r="H28" s="11"/>
      <c r="I28" s="11"/>
    </row>
    <row r="29" spans="1:9" ht="12.75">
      <c r="A29" s="12">
        <v>7</v>
      </c>
      <c r="B29" s="13" t="str">
        <f>Сп4!A13</f>
        <v>Набиуллина Камилла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6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Сп4!A16</f>
        <v>Набиуллина Диана</v>
      </c>
      <c r="C31" s="18"/>
      <c r="D31" s="18"/>
      <c r="E31" s="12">
        <v>-15</v>
      </c>
      <c r="F31" s="13" t="str">
        <f>IF(F20=E12,E28,IF(F20=E28,E12,0))</f>
        <v>Хакимова Регина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41</v>
      </c>
      <c r="E32" s="11"/>
      <c r="F32" s="23"/>
      <c r="G32" s="11"/>
      <c r="H32" s="59" t="s">
        <v>19</v>
      </c>
      <c r="I32" s="59"/>
    </row>
    <row r="33" spans="1:9" ht="12.75">
      <c r="A33" s="12">
        <v>15</v>
      </c>
      <c r="B33" s="13" t="str">
        <f>Сп4!A21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41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Сп4!A8</f>
        <v>Молодцова Ксения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Шаймухаметов Ильшат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35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Ошурбеков Руслан</v>
      </c>
      <c r="C39" s="14">
        <v>20</v>
      </c>
      <c r="D39" s="24" t="s">
        <v>6</v>
      </c>
      <c r="E39" s="14">
        <v>26</v>
      </c>
      <c r="F39" s="24" t="s">
        <v>40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Набиуллина Камилла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42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42</v>
      </c>
      <c r="E43" s="23"/>
      <c r="F43" s="14">
        <v>28</v>
      </c>
      <c r="G43" s="24" t="s">
        <v>45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Миксонов Эренбург</v>
      </c>
      <c r="D44" s="11"/>
      <c r="E44" s="23"/>
      <c r="F44" s="18"/>
      <c r="G44" s="11"/>
      <c r="H44" s="59" t="s">
        <v>20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Молодцова Ксения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36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Турьянова Карина</v>
      </c>
      <c r="C47" s="14">
        <v>22</v>
      </c>
      <c r="D47" s="24" t="s">
        <v>36</v>
      </c>
      <c r="E47" s="14">
        <v>27</v>
      </c>
      <c r="F47" s="25" t="s">
        <v>45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Тихомиров Кирилл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Набиуллина Диана</v>
      </c>
      <c r="C49" s="11"/>
      <c r="D49" s="14">
        <v>25</v>
      </c>
      <c r="E49" s="25" t="s">
        <v>45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11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45</v>
      </c>
      <c r="E51" s="23"/>
      <c r="F51" s="12">
        <v>-28</v>
      </c>
      <c r="G51" s="13" t="str">
        <f>IF(G43=F39,F47,IF(G43=F47,F39,0))</f>
        <v>Шаймухаметов Ильшат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Калимуллин Вадим</v>
      </c>
      <c r="D52" s="11"/>
      <c r="E52" s="23"/>
      <c r="F52" s="11"/>
      <c r="G52" s="27"/>
      <c r="H52" s="59" t="s">
        <v>21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Миксонов Эренбург</v>
      </c>
      <c r="C54" s="11"/>
      <c r="D54" s="12">
        <v>-20</v>
      </c>
      <c r="E54" s="13" t="str">
        <f>IF(D39=C38,C40,IF(D39=C40,C38,0))</f>
        <v>Ошурбеков Руслан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41</v>
      </c>
      <c r="D55" s="11"/>
      <c r="E55" s="14">
        <v>31</v>
      </c>
      <c r="F55" s="15" t="s">
        <v>35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Молодцова Ксения</v>
      </c>
      <c r="C56" s="28" t="s">
        <v>22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Миксонов Эренбург</v>
      </c>
      <c r="D57" s="11"/>
      <c r="E57" s="11"/>
      <c r="F57" s="14">
        <v>33</v>
      </c>
      <c r="G57" s="15" t="s">
        <v>44</v>
      </c>
      <c r="H57" s="21"/>
      <c r="I57" s="21"/>
    </row>
    <row r="58" spans="1:9" ht="12.75">
      <c r="A58" s="11"/>
      <c r="B58" s="11"/>
      <c r="C58" s="28" t="s">
        <v>23</v>
      </c>
      <c r="D58" s="12">
        <v>-22</v>
      </c>
      <c r="E58" s="13" t="str">
        <f>IF(D47=C46,C48,IF(D47=C48,C46,0))</f>
        <v>Тихомиров Кирилл</v>
      </c>
      <c r="F58" s="18"/>
      <c r="G58" s="11"/>
      <c r="H58" s="59" t="s">
        <v>24</v>
      </c>
      <c r="I58" s="59"/>
    </row>
    <row r="59" spans="1:9" ht="12.75">
      <c r="A59" s="12">
        <v>-24</v>
      </c>
      <c r="B59" s="13" t="str">
        <f>IF(E41=D39,D43,IF(E41=D43,D39,0))</f>
        <v>Набиуллина Камилла</v>
      </c>
      <c r="C59" s="11"/>
      <c r="D59" s="11"/>
      <c r="E59" s="14">
        <v>32</v>
      </c>
      <c r="F59" s="19" t="s">
        <v>44</v>
      </c>
      <c r="G59" s="29"/>
      <c r="H59" s="11"/>
      <c r="I59" s="11"/>
    </row>
    <row r="60" spans="1:9" ht="12.75">
      <c r="A60" s="11"/>
      <c r="B60" s="14">
        <v>30</v>
      </c>
      <c r="C60" s="15" t="s">
        <v>36</v>
      </c>
      <c r="D60" s="12">
        <v>-23</v>
      </c>
      <c r="E60" s="17" t="str">
        <f>IF(D51=C50,C52,IF(D51=C52,C50,0))</f>
        <v>Набиуллина Диана</v>
      </c>
      <c r="F60" s="12">
        <v>-33</v>
      </c>
      <c r="G60" s="13" t="str">
        <f>IF(G57=F55,F59,IF(G57=F59,F55,0))</f>
        <v>Ошурбеков Руслан</v>
      </c>
      <c r="H60" s="21"/>
      <c r="I60" s="21"/>
    </row>
    <row r="61" spans="1:9" ht="12.75">
      <c r="A61" s="12">
        <v>-25</v>
      </c>
      <c r="B61" s="17" t="str">
        <f>IF(E49=D47,D51,IF(E49=D51,D47,0))</f>
        <v>Турьянова Карина</v>
      </c>
      <c r="C61" s="28" t="s">
        <v>25</v>
      </c>
      <c r="D61" s="11"/>
      <c r="E61" s="11"/>
      <c r="F61" s="11"/>
      <c r="G61" s="11"/>
      <c r="H61" s="59" t="s">
        <v>26</v>
      </c>
      <c r="I61" s="59"/>
    </row>
    <row r="62" spans="1:9" ht="12.75">
      <c r="A62" s="11"/>
      <c r="B62" s="12">
        <v>-30</v>
      </c>
      <c r="C62" s="13" t="str">
        <f>IF(C60=B59,B61,IF(C60=B61,B59,0))</f>
        <v>Набиуллина Камилла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27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11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Набиуллина Диана</v>
      </c>
      <c r="G65" s="11"/>
      <c r="H65" s="59" t="s">
        <v>28</v>
      </c>
      <c r="I65" s="59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29</v>
      </c>
      <c r="I67" s="59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30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9" t="s">
        <v>31</v>
      </c>
      <c r="I70" s="59"/>
    </row>
    <row r="71" spans="1:9" ht="12.75">
      <c r="A71" s="11"/>
      <c r="B71" s="11"/>
      <c r="C71" s="11"/>
      <c r="D71" s="28" t="s">
        <v>32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33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47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40734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48</v>
      </c>
      <c r="B7" s="8">
        <v>1</v>
      </c>
      <c r="C7" s="9" t="str">
        <f>3!E12</f>
        <v>Габдуллин Марс</v>
      </c>
      <c r="D7" s="6"/>
      <c r="E7" s="6"/>
      <c r="F7" s="6"/>
      <c r="G7" s="6"/>
      <c r="H7" s="6"/>
      <c r="I7" s="31"/>
    </row>
    <row r="8" spans="1:9" ht="18">
      <c r="A8" s="7" t="s">
        <v>49</v>
      </c>
      <c r="B8" s="8">
        <v>2</v>
      </c>
      <c r="C8" s="9" t="str">
        <f>3!E19</f>
        <v>Шаймухаметов Ильшат</v>
      </c>
      <c r="D8" s="6"/>
      <c r="E8" s="6"/>
      <c r="F8" s="6"/>
      <c r="G8" s="6"/>
      <c r="H8" s="6"/>
      <c r="I8" s="31"/>
    </row>
    <row r="9" spans="1:9" ht="18">
      <c r="A9" s="7" t="s">
        <v>46</v>
      </c>
      <c r="B9" s="8">
        <v>3</v>
      </c>
      <c r="C9" s="9" t="str">
        <f>3!E25</f>
        <v>Юнусов Ринат</v>
      </c>
      <c r="D9" s="6"/>
      <c r="E9" s="6"/>
      <c r="F9" s="6"/>
      <c r="G9" s="6"/>
      <c r="H9" s="6"/>
      <c r="I9" s="31"/>
    </row>
    <row r="10" spans="1:9" ht="18">
      <c r="A10" s="7" t="s">
        <v>50</v>
      </c>
      <c r="B10" s="8">
        <v>4</v>
      </c>
      <c r="C10" s="9" t="str">
        <f>3!E28</f>
        <v>Калимуллин Вадим</v>
      </c>
      <c r="D10" s="6"/>
      <c r="E10" s="6"/>
      <c r="F10" s="6"/>
      <c r="G10" s="6"/>
      <c r="H10" s="6"/>
      <c r="I10" s="6"/>
    </row>
    <row r="11" spans="1:9" ht="18">
      <c r="A11" s="7" t="s">
        <v>51</v>
      </c>
      <c r="B11" s="8">
        <v>5</v>
      </c>
      <c r="C11" s="9" t="str">
        <f>3!E31</f>
        <v>Неизвестных Игорь</v>
      </c>
      <c r="D11" s="6"/>
      <c r="E11" s="6"/>
      <c r="F11" s="6"/>
      <c r="G11" s="6"/>
      <c r="H11" s="6"/>
      <c r="I11" s="6"/>
    </row>
    <row r="12" spans="1:9" ht="18">
      <c r="A12" s="7" t="s">
        <v>40</v>
      </c>
      <c r="B12" s="8">
        <v>6</v>
      </c>
      <c r="C12" s="9" t="str">
        <f>3!E33</f>
        <v>Афанасьев Вадим</v>
      </c>
      <c r="D12" s="6"/>
      <c r="E12" s="6"/>
      <c r="F12" s="6"/>
      <c r="G12" s="6"/>
      <c r="H12" s="6"/>
      <c r="I12" s="6"/>
    </row>
    <row r="13" spans="1:9" ht="18">
      <c r="A13" s="7" t="s">
        <v>45</v>
      </c>
      <c r="B13" s="8">
        <v>7</v>
      </c>
      <c r="C13" s="9" t="str">
        <f>3!C33</f>
        <v>Равилов Руслан</v>
      </c>
      <c r="D13" s="6"/>
      <c r="E13" s="6"/>
      <c r="F13" s="6"/>
      <c r="G13" s="6"/>
      <c r="H13" s="6"/>
      <c r="I13" s="6"/>
    </row>
    <row r="14" spans="1:9" ht="18">
      <c r="A14" s="7" t="s">
        <v>17</v>
      </c>
      <c r="B14" s="8">
        <v>8</v>
      </c>
      <c r="C14" s="9" t="str">
        <f>3!C35</f>
        <v>_</v>
      </c>
      <c r="D14" s="6"/>
      <c r="E14" s="6"/>
      <c r="F14" s="6"/>
      <c r="G14" s="6"/>
      <c r="H14" s="6"/>
      <c r="I14" s="6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2" customWidth="1"/>
    <col min="2" max="4" width="23.75390625" style="32" customWidth="1"/>
    <col min="5" max="13" width="3.75390625" style="32" customWidth="1"/>
    <col min="14" max="16384" width="2.75390625" style="32" customWidth="1"/>
  </cols>
  <sheetData>
    <row r="1" spans="1:10" ht="18">
      <c r="A1" s="62" t="str">
        <f>Сп3!A1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3" t="str">
        <f>Сп3!A2</f>
        <v>1/16 финала Турнира Мак Хайлендер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1">
        <f>Сп3!A3</f>
        <v>40734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35" customFormat="1" ht="10.5" customHeight="1">
      <c r="A5" s="33">
        <v>1</v>
      </c>
      <c r="B5" s="34" t="str">
        <f>Сп3!A7</f>
        <v>Габдуллин Марс</v>
      </c>
      <c r="C5" s="33"/>
      <c r="D5" s="33"/>
      <c r="E5" s="33"/>
      <c r="F5" s="32"/>
      <c r="G5" s="32"/>
      <c r="H5" s="32"/>
      <c r="I5" s="32"/>
      <c r="J5" s="32"/>
    </row>
    <row r="6" spans="1:10" s="35" customFormat="1" ht="10.5" customHeight="1">
      <c r="A6" s="33"/>
      <c r="B6" s="36">
        <v>1</v>
      </c>
      <c r="C6" s="37" t="s">
        <v>48</v>
      </c>
      <c r="D6" s="33"/>
      <c r="E6" s="33"/>
      <c r="F6" s="32"/>
      <c r="G6" s="32"/>
      <c r="H6" s="32"/>
      <c r="I6" s="32"/>
      <c r="J6" s="32"/>
    </row>
    <row r="7" spans="1:10" s="35" customFormat="1" ht="10.5" customHeight="1">
      <c r="A7" s="33">
        <v>8</v>
      </c>
      <c r="B7" s="38" t="str">
        <f>Сп3!A14</f>
        <v>_</v>
      </c>
      <c r="C7" s="36"/>
      <c r="D7" s="33"/>
      <c r="E7" s="33"/>
      <c r="F7" s="32"/>
      <c r="G7" s="32"/>
      <c r="H7" s="32"/>
      <c r="I7" s="32"/>
      <c r="J7" s="32"/>
    </row>
    <row r="8" spans="1:10" s="35" customFormat="1" ht="10.5" customHeight="1">
      <c r="A8" s="33"/>
      <c r="B8" s="33"/>
      <c r="C8" s="36">
        <v>5</v>
      </c>
      <c r="D8" s="37" t="s">
        <v>48</v>
      </c>
      <c r="E8" s="33"/>
      <c r="F8" s="32"/>
      <c r="G8" s="32"/>
      <c r="H8" s="32"/>
      <c r="I8" s="32"/>
      <c r="J8" s="32"/>
    </row>
    <row r="9" spans="1:10" s="35" customFormat="1" ht="10.5" customHeight="1">
      <c r="A9" s="33">
        <v>5</v>
      </c>
      <c r="B9" s="34" t="str">
        <f>Сп3!A11</f>
        <v>Афанасьев Вадим</v>
      </c>
      <c r="C9" s="36"/>
      <c r="D9" s="36"/>
      <c r="E9" s="33"/>
      <c r="F9" s="32"/>
      <c r="G9" s="32"/>
      <c r="H9" s="32"/>
      <c r="I9" s="32"/>
      <c r="J9" s="32"/>
    </row>
    <row r="10" spans="1:10" s="35" customFormat="1" ht="10.5" customHeight="1">
      <c r="A10" s="33"/>
      <c r="B10" s="36">
        <v>2</v>
      </c>
      <c r="C10" s="39" t="s">
        <v>51</v>
      </c>
      <c r="D10" s="36"/>
      <c r="E10" s="33"/>
      <c r="F10" s="32"/>
      <c r="G10" s="32"/>
      <c r="H10" s="32"/>
      <c r="I10" s="32"/>
      <c r="J10" s="32"/>
    </row>
    <row r="11" spans="1:10" s="35" customFormat="1" ht="10.5" customHeight="1">
      <c r="A11" s="33">
        <v>4</v>
      </c>
      <c r="B11" s="38" t="str">
        <f>Сп3!A10</f>
        <v>Неизвестных Игорь</v>
      </c>
      <c r="C11" s="33"/>
      <c r="D11" s="36"/>
      <c r="E11" s="33"/>
      <c r="F11" s="32"/>
      <c r="G11" s="32"/>
      <c r="H11" s="32"/>
      <c r="I11" s="32"/>
      <c r="J11" s="32"/>
    </row>
    <row r="12" spans="1:10" s="35" customFormat="1" ht="10.5" customHeight="1">
      <c r="A12" s="33"/>
      <c r="B12" s="33"/>
      <c r="C12" s="33"/>
      <c r="D12" s="36">
        <v>7</v>
      </c>
      <c r="E12" s="40" t="s">
        <v>48</v>
      </c>
      <c r="F12" s="41"/>
      <c r="G12" s="41"/>
      <c r="H12" s="41"/>
      <c r="I12" s="41"/>
      <c r="J12" s="41"/>
    </row>
    <row r="13" spans="1:10" s="35" customFormat="1" ht="10.5" customHeight="1">
      <c r="A13" s="33">
        <v>3</v>
      </c>
      <c r="B13" s="34" t="str">
        <f>Сп3!A9</f>
        <v>Равилов Руслан</v>
      </c>
      <c r="C13" s="33"/>
      <c r="D13" s="36"/>
      <c r="E13" s="42"/>
      <c r="F13" s="43"/>
      <c r="G13" s="42"/>
      <c r="H13" s="43"/>
      <c r="I13" s="43"/>
      <c r="J13" s="42" t="s">
        <v>18</v>
      </c>
    </row>
    <row r="14" spans="1:10" s="35" customFormat="1" ht="10.5" customHeight="1">
      <c r="A14" s="33"/>
      <c r="B14" s="36">
        <v>3</v>
      </c>
      <c r="C14" s="37" t="s">
        <v>40</v>
      </c>
      <c r="D14" s="36"/>
      <c r="E14" s="42"/>
      <c r="F14" s="43"/>
      <c r="G14" s="42"/>
      <c r="H14" s="43"/>
      <c r="I14" s="43"/>
      <c r="J14" s="42"/>
    </row>
    <row r="15" spans="1:10" s="35" customFormat="1" ht="10.5" customHeight="1">
      <c r="A15" s="33">
        <v>6</v>
      </c>
      <c r="B15" s="38" t="str">
        <f>Сп3!A12</f>
        <v>Шаймухаметов Ильшат</v>
      </c>
      <c r="C15" s="36"/>
      <c r="D15" s="36"/>
      <c r="E15" s="42"/>
      <c r="F15" s="43"/>
      <c r="G15" s="42"/>
      <c r="H15" s="43"/>
      <c r="I15" s="43"/>
      <c r="J15" s="42"/>
    </row>
    <row r="16" spans="1:10" s="35" customFormat="1" ht="10.5" customHeight="1">
      <c r="A16" s="33"/>
      <c r="B16" s="33"/>
      <c r="C16" s="36">
        <v>6</v>
      </c>
      <c r="D16" s="39" t="s">
        <v>40</v>
      </c>
      <c r="E16" s="42"/>
      <c r="F16" s="43"/>
      <c r="G16" s="42"/>
      <c r="H16" s="43"/>
      <c r="I16" s="43"/>
      <c r="J16" s="42"/>
    </row>
    <row r="17" spans="1:10" s="35" customFormat="1" ht="10.5" customHeight="1">
      <c r="A17" s="33">
        <v>7</v>
      </c>
      <c r="B17" s="34" t="str">
        <f>Сп3!A13</f>
        <v>Калимуллин Вадим</v>
      </c>
      <c r="C17" s="36"/>
      <c r="D17" s="33"/>
      <c r="E17" s="42"/>
      <c r="F17" s="43"/>
      <c r="G17" s="42"/>
      <c r="H17" s="43"/>
      <c r="I17" s="43"/>
      <c r="J17" s="42"/>
    </row>
    <row r="18" spans="1:10" s="35" customFormat="1" ht="10.5" customHeight="1">
      <c r="A18" s="33"/>
      <c r="B18" s="36">
        <v>4</v>
      </c>
      <c r="C18" s="39" t="s">
        <v>45</v>
      </c>
      <c r="D18" s="33"/>
      <c r="E18" s="42"/>
      <c r="F18" s="43"/>
      <c r="G18" s="42"/>
      <c r="H18" s="43"/>
      <c r="I18" s="43"/>
      <c r="J18" s="42"/>
    </row>
    <row r="19" spans="1:10" s="35" customFormat="1" ht="10.5" customHeight="1">
      <c r="A19" s="33">
        <v>2</v>
      </c>
      <c r="B19" s="38" t="str">
        <f>Сп3!A8</f>
        <v>Юнусов Ринат</v>
      </c>
      <c r="C19" s="33"/>
      <c r="D19" s="33">
        <v>-7</v>
      </c>
      <c r="E19" s="44" t="str">
        <f>IF(E12=D8,D16,IF(E12=D16,D8,0))</f>
        <v>Шаймухаметов Ильшат</v>
      </c>
      <c r="F19" s="44"/>
      <c r="G19" s="44"/>
      <c r="H19" s="44"/>
      <c r="I19" s="44"/>
      <c r="J19" s="44"/>
    </row>
    <row r="20" spans="1:10" s="35" customFormat="1" ht="10.5" customHeight="1">
      <c r="A20" s="33"/>
      <c r="B20" s="33"/>
      <c r="C20" s="33"/>
      <c r="D20" s="33"/>
      <c r="E20" s="45"/>
      <c r="F20" s="32"/>
      <c r="G20" s="45"/>
      <c r="H20" s="32"/>
      <c r="I20" s="32"/>
      <c r="J20" s="45" t="s">
        <v>19</v>
      </c>
    </row>
    <row r="21" spans="1:10" s="35" customFormat="1" ht="10.5" customHeight="1">
      <c r="A21" s="33">
        <v>-1</v>
      </c>
      <c r="B21" s="44" t="str">
        <f>IF(C6=B5,B7,IF(C6=B7,B5,0))</f>
        <v>_</v>
      </c>
      <c r="C21" s="33"/>
      <c r="D21" s="33"/>
      <c r="E21" s="45"/>
      <c r="F21" s="32"/>
      <c r="G21" s="45"/>
      <c r="H21" s="32"/>
      <c r="I21" s="32"/>
      <c r="J21" s="45"/>
    </row>
    <row r="22" spans="1:10" s="35" customFormat="1" ht="10.5" customHeight="1">
      <c r="A22" s="33"/>
      <c r="B22" s="46">
        <v>8</v>
      </c>
      <c r="C22" s="37" t="s">
        <v>50</v>
      </c>
      <c r="D22" s="33"/>
      <c r="E22" s="45"/>
      <c r="F22" s="32"/>
      <c r="G22" s="45"/>
      <c r="H22" s="32"/>
      <c r="I22" s="32"/>
      <c r="J22" s="45"/>
    </row>
    <row r="23" spans="1:10" s="35" customFormat="1" ht="10.5" customHeight="1">
      <c r="A23" s="33">
        <v>-2</v>
      </c>
      <c r="B23" s="47" t="str">
        <f>IF(C10=B9,B11,IF(C10=B11,B9,0))</f>
        <v>Неизвестных Игорь</v>
      </c>
      <c r="C23" s="46">
        <v>10</v>
      </c>
      <c r="D23" s="37" t="s">
        <v>45</v>
      </c>
      <c r="E23" s="45"/>
      <c r="F23" s="32"/>
      <c r="G23" s="45"/>
      <c r="H23" s="32"/>
      <c r="I23" s="32"/>
      <c r="J23" s="45"/>
    </row>
    <row r="24" spans="1:10" s="35" customFormat="1" ht="10.5" customHeight="1">
      <c r="A24" s="33"/>
      <c r="B24" s="33">
        <v>-6</v>
      </c>
      <c r="C24" s="47" t="str">
        <f>IF(D16=C14,C18,IF(D16=C18,C14,0))</f>
        <v>Калимуллин Вадим</v>
      </c>
      <c r="D24" s="46"/>
      <c r="E24" s="45"/>
      <c r="F24" s="32"/>
      <c r="G24" s="45"/>
      <c r="H24" s="32"/>
      <c r="I24" s="32"/>
      <c r="J24" s="45"/>
    </row>
    <row r="25" spans="1:10" s="35" customFormat="1" ht="10.5" customHeight="1">
      <c r="A25" s="33">
        <v>-3</v>
      </c>
      <c r="B25" s="44" t="str">
        <f>IF(C14=B13,B15,IF(C14=B15,B13,0))</f>
        <v>Равилов Руслан</v>
      </c>
      <c r="C25" s="33"/>
      <c r="D25" s="36">
        <v>12</v>
      </c>
      <c r="E25" s="40" t="s">
        <v>49</v>
      </c>
      <c r="F25" s="41"/>
      <c r="G25" s="41"/>
      <c r="H25" s="41"/>
      <c r="I25" s="41"/>
      <c r="J25" s="41"/>
    </row>
    <row r="26" spans="1:10" s="35" customFormat="1" ht="10.5" customHeight="1">
      <c r="A26" s="33"/>
      <c r="B26" s="46">
        <v>9</v>
      </c>
      <c r="C26" s="37" t="s">
        <v>49</v>
      </c>
      <c r="D26" s="36"/>
      <c r="E26" s="45"/>
      <c r="F26" s="32"/>
      <c r="G26" s="45"/>
      <c r="H26" s="32"/>
      <c r="I26" s="32"/>
      <c r="J26" s="45" t="s">
        <v>20</v>
      </c>
    </row>
    <row r="27" spans="1:10" s="35" customFormat="1" ht="10.5" customHeight="1">
      <c r="A27" s="33">
        <v>-4</v>
      </c>
      <c r="B27" s="47" t="str">
        <f>IF(C18=B17,B19,IF(C18=B19,B17,0))</f>
        <v>Юнусов Ринат</v>
      </c>
      <c r="C27" s="46">
        <v>11</v>
      </c>
      <c r="D27" s="39" t="s">
        <v>49</v>
      </c>
      <c r="E27" s="45"/>
      <c r="F27" s="32"/>
      <c r="G27" s="45"/>
      <c r="H27" s="32"/>
      <c r="I27" s="32"/>
      <c r="J27" s="45"/>
    </row>
    <row r="28" spans="1:10" s="35" customFormat="1" ht="10.5" customHeight="1">
      <c r="A28" s="33"/>
      <c r="B28" s="33">
        <v>-5</v>
      </c>
      <c r="C28" s="47" t="str">
        <f>IF(D8=C6,C10,IF(D8=C10,C6,0))</f>
        <v>Афанасьев Вадим</v>
      </c>
      <c r="D28" s="33">
        <v>-12</v>
      </c>
      <c r="E28" s="44" t="str">
        <f>IF(E25=D23,D27,IF(E25=D27,D23,0))</f>
        <v>Калимуллин Вадим</v>
      </c>
      <c r="F28" s="44"/>
      <c r="G28" s="44"/>
      <c r="H28" s="44"/>
      <c r="I28" s="44"/>
      <c r="J28" s="44"/>
    </row>
    <row r="29" spans="1:10" s="35" customFormat="1" ht="10.5" customHeight="1">
      <c r="A29" s="33"/>
      <c r="B29" s="33"/>
      <c r="C29" s="33"/>
      <c r="D29" s="33"/>
      <c r="E29" s="45"/>
      <c r="F29" s="32"/>
      <c r="G29" s="45"/>
      <c r="H29" s="32"/>
      <c r="I29" s="32"/>
      <c r="J29" s="45" t="s">
        <v>21</v>
      </c>
    </row>
    <row r="30" spans="1:10" s="35" customFormat="1" ht="10.5" customHeight="1">
      <c r="A30" s="33"/>
      <c r="B30" s="33"/>
      <c r="C30" s="33">
        <v>-10</v>
      </c>
      <c r="D30" s="44" t="str">
        <f>IF(D23=C22,C24,IF(D23=C24,C22,0))</f>
        <v>Неизвестных Игорь</v>
      </c>
      <c r="E30" s="45"/>
      <c r="F30" s="32"/>
      <c r="G30" s="45"/>
      <c r="H30" s="32"/>
      <c r="I30" s="32"/>
      <c r="J30" s="45"/>
    </row>
    <row r="31" spans="1:10" s="35" customFormat="1" ht="10.5" customHeight="1">
      <c r="A31" s="33"/>
      <c r="B31" s="33"/>
      <c r="C31" s="33"/>
      <c r="D31" s="36">
        <v>13</v>
      </c>
      <c r="E31" s="40" t="s">
        <v>50</v>
      </c>
      <c r="F31" s="41"/>
      <c r="G31" s="41"/>
      <c r="H31" s="41"/>
      <c r="I31" s="41"/>
      <c r="J31" s="41"/>
    </row>
    <row r="32" spans="1:10" s="35" customFormat="1" ht="10.5" customHeight="1">
      <c r="A32" s="33">
        <v>-8</v>
      </c>
      <c r="B32" s="44" t="str">
        <f>IF(C22=B21,B23,IF(C22=B23,B21,0))</f>
        <v>_</v>
      </c>
      <c r="C32" s="33">
        <v>-11</v>
      </c>
      <c r="D32" s="47" t="str">
        <f>IF(D27=C26,C28,IF(D27=C28,C26,0))</f>
        <v>Афанасьев Вадим</v>
      </c>
      <c r="E32" s="45"/>
      <c r="F32" s="32"/>
      <c r="G32" s="45"/>
      <c r="H32" s="32"/>
      <c r="I32" s="32"/>
      <c r="J32" s="45" t="s">
        <v>22</v>
      </c>
    </row>
    <row r="33" spans="1:10" s="35" customFormat="1" ht="10.5" customHeight="1">
      <c r="A33" s="33"/>
      <c r="B33" s="36">
        <v>14</v>
      </c>
      <c r="C33" s="48" t="s">
        <v>46</v>
      </c>
      <c r="D33" s="33">
        <v>-13</v>
      </c>
      <c r="E33" s="44" t="str">
        <f>IF(E31=D30,D32,IF(E31=D32,D30,0))</f>
        <v>Афанасьев Вадим</v>
      </c>
      <c r="F33" s="44"/>
      <c r="G33" s="44"/>
      <c r="H33" s="44"/>
      <c r="I33" s="44"/>
      <c r="J33" s="44"/>
    </row>
    <row r="34" spans="1:10" s="35" customFormat="1" ht="10.5" customHeight="1">
      <c r="A34" s="33">
        <v>-9</v>
      </c>
      <c r="B34" s="47" t="str">
        <f>IF(C26=B25,B27,IF(C26=B27,B25,0))</f>
        <v>Равилов Руслан</v>
      </c>
      <c r="C34" s="45" t="s">
        <v>25</v>
      </c>
      <c r="D34" s="33"/>
      <c r="E34" s="45"/>
      <c r="F34" s="32"/>
      <c r="G34" s="45"/>
      <c r="H34" s="32"/>
      <c r="I34" s="32"/>
      <c r="J34" s="45" t="s">
        <v>23</v>
      </c>
    </row>
    <row r="35" spans="1:10" s="35" customFormat="1" ht="10.5" customHeight="1">
      <c r="A35" s="33"/>
      <c r="B35" s="33">
        <v>-14</v>
      </c>
      <c r="C35" s="44" t="str">
        <f>IF(C33=B32,B34,IF(C33=B34,B32,0))</f>
        <v>_</v>
      </c>
      <c r="D35" s="49"/>
      <c r="E35" s="49"/>
      <c r="F35" s="49"/>
      <c r="G35" s="49"/>
      <c r="H35" s="49"/>
      <c r="I35" s="32"/>
      <c r="J35" s="32"/>
    </row>
    <row r="36" spans="1:10" s="35" customFormat="1" ht="10.5" customHeight="1">
      <c r="A36" s="33"/>
      <c r="B36" s="33"/>
      <c r="C36" s="45" t="s">
        <v>27</v>
      </c>
      <c r="D36" s="33"/>
      <c r="E36" s="45"/>
      <c r="F36" s="32"/>
      <c r="G36" s="32"/>
      <c r="H36" s="32"/>
      <c r="I36" s="32"/>
      <c r="J36" s="32"/>
    </row>
    <row r="37" spans="1:13" ht="10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0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0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0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0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0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2011-06-04T09:05:22Z</cp:lastPrinted>
  <dcterms:created xsi:type="dcterms:W3CDTF">2008-02-03T08:28:10Z</dcterms:created>
  <dcterms:modified xsi:type="dcterms:W3CDTF">2011-08-09T10:03:28Z</dcterms:modified>
  <cp:category/>
  <cp:version/>
  <cp:contentType/>
  <cp:contentStatus/>
</cp:coreProperties>
</file>